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a3ee8512d96e6af/Documents/^F AYA/AYA Cancers Specific/Colorectal CRC Appendix/Figures Data/"/>
    </mc:Choice>
  </mc:AlternateContent>
  <xr:revisionPtr revIDLastSave="0" documentId="8_{C16F9598-2D0C-4DD9-A1B5-E669186D8C7D}" xr6:coauthVersionLast="47" xr6:coauthVersionMax="47" xr10:uidLastSave="{00000000-0000-0000-0000-000000000000}"/>
  <bookViews>
    <workbookView xWindow="1110" yWindow="1170" windowWidth="27690" windowHeight="13545" xr2:uid="{B4856A1E-F09F-49BD-9C0E-0AD96FD612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8" i="1" l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D81" i="1" s="1"/>
  <c r="AB74" i="1"/>
  <c r="AB75" i="1"/>
  <c r="AB76" i="1"/>
  <c r="AB77" i="1"/>
  <c r="AB78" i="1"/>
  <c r="C80" i="1"/>
  <c r="D80" i="1"/>
  <c r="F80" i="1" s="1"/>
  <c r="D52" i="1"/>
  <c r="C52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D109" i="1"/>
  <c r="C109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F109" i="1" l="1"/>
  <c r="E80" i="1"/>
  <c r="C81" i="1"/>
  <c r="E81" i="1" s="1"/>
  <c r="E82" i="1" s="1"/>
  <c r="E109" i="1"/>
  <c r="F52" i="1"/>
  <c r="D53" i="1"/>
  <c r="C110" i="1"/>
  <c r="E52" i="1"/>
  <c r="D110" i="1"/>
  <c r="C53" i="1"/>
  <c r="E110" i="1" l="1"/>
  <c r="E111" i="1" s="1"/>
  <c r="E53" i="1"/>
  <c r="E54" i="1" s="1"/>
</calcChain>
</file>

<file path=xl/sharedStrings.xml><?xml version="1.0" encoding="utf-8"?>
<sst xmlns="http://schemas.openxmlformats.org/spreadsheetml/2006/main" count="234" uniqueCount="28">
  <si>
    <t>SEER22</t>
  </si>
  <si>
    <t>M&amp;F</t>
  </si>
  <si>
    <t>9.3.4.1 Appendix</t>
  </si>
  <si>
    <t>9.3.4.1.1 NET</t>
  </si>
  <si>
    <t>9.3.4.1.2 NEC</t>
  </si>
  <si>
    <t>9.3.4.1.3 Appendix - other</t>
  </si>
  <si>
    <t>Count</t>
  </si>
  <si>
    <t>Pop</t>
  </si>
  <si>
    <t>Rate</t>
  </si>
  <si>
    <t>~</t>
  </si>
  <si>
    <t>Appendix NET [9.3.4.1.1]</t>
  </si>
  <si>
    <t>Appendix NEC [9.3.4.1.2]</t>
  </si>
  <si>
    <t>Appendix - Other [9.3.4.1.3]</t>
  </si>
  <si>
    <t>Age 15-39</t>
  </si>
  <si>
    <t>SE</t>
  </si>
  <si>
    <t>Lower CI</t>
  </si>
  <si>
    <t>Upper CI</t>
  </si>
  <si>
    <t>N</t>
  </si>
  <si>
    <t>All minus NET</t>
  </si>
  <si>
    <t>Age &lt;40</t>
  </si>
  <si>
    <t>2000-2009</t>
  </si>
  <si>
    <t>2015-2020</t>
  </si>
  <si>
    <t>Appendix</t>
  </si>
  <si>
    <t>fold increase</t>
  </si>
  <si>
    <t>Appendix excl NET</t>
  </si>
  <si>
    <t>of increase due to Appendix "Cancer"</t>
  </si>
  <si>
    <t>Age 0-14</t>
  </si>
  <si>
    <t>Age 40-49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</si>
</sst>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/>
    <xf numFmtId="3" fontId="0" fillId="0" borderId="2" xfId="0" applyNumberFormat="1" applyBorder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/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chemeClr val="tx1"/>
                </a:solidFill>
              </a:rPr>
              <a:t>Annual Incidence of Appendix "Cancer", 2000-2020, </a:t>
            </a:r>
            <a:br>
              <a:rPr lang="en-US" sz="1100">
                <a:solidFill>
                  <a:schemeClr val="tx1"/>
                </a:solidFill>
              </a:rPr>
            </a:br>
            <a:r>
              <a:rPr lang="en-US" sz="1100">
                <a:solidFill>
                  <a:schemeClr val="tx1"/>
                </a:solidFill>
              </a:rPr>
              <a:t>by AYA site</a:t>
            </a:r>
            <a:r>
              <a:rPr lang="en-US" sz="1100" baseline="0">
                <a:solidFill>
                  <a:schemeClr val="tx1"/>
                </a:solidFill>
              </a:rPr>
              <a:t> recode 2020 Revision </a:t>
            </a:r>
            <a:r>
              <a:rPr lang="en-US" sz="1100">
                <a:solidFill>
                  <a:schemeClr val="tx1"/>
                </a:solidFill>
              </a:rPr>
              <a:t>Type, SEER22</a:t>
            </a:r>
          </a:p>
          <a:p>
            <a:pPr>
              <a:defRPr sz="1100">
                <a:solidFill>
                  <a:schemeClr val="tx1"/>
                </a:solidFill>
              </a:defRPr>
            </a:pPr>
            <a:r>
              <a:rPr lang="en-US" sz="1100">
                <a:solidFill>
                  <a:schemeClr val="tx1"/>
                </a:solidFill>
              </a:rPr>
              <a:t>Age 15-39</a:t>
            </a:r>
          </a:p>
        </c:rich>
      </c:tx>
      <c:layout>
        <c:manualLayout>
          <c:xMode val="edge"/>
          <c:yMode val="edge"/>
          <c:x val="0.15104711274649765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00817987403068"/>
          <c:y val="0.11331023555071565"/>
          <c:w val="0.62111640342700036"/>
          <c:h val="0.81606327859096306"/>
        </c:manualLayout>
      </c:layout>
      <c:scatterChart>
        <c:scatterStyle val="lineMarker"/>
        <c:varyColors val="0"/>
        <c:ser>
          <c:idx val="2"/>
          <c:order val="0"/>
          <c:tx>
            <c:strRef>
              <c:f>Sheet1!$C$3</c:f>
              <c:strCache>
                <c:ptCount val="1"/>
                <c:pt idx="0">
                  <c:v>9.3.4.1 Appendix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Sheet1!$C$6:$C$26</c:f>
              <c:numCache>
                <c:formatCode>General</c:formatCode>
                <c:ptCount val="21"/>
                <c:pt idx="0">
                  <c:v>0.158</c:v>
                </c:pt>
                <c:pt idx="1">
                  <c:v>0.20499999999999999</c:v>
                </c:pt>
                <c:pt idx="2">
                  <c:v>0.2</c:v>
                </c:pt>
                <c:pt idx="3">
                  <c:v>0.192</c:v>
                </c:pt>
                <c:pt idx="4">
                  <c:v>0.19800000000000001</c:v>
                </c:pt>
                <c:pt idx="5">
                  <c:v>0.23400000000000001</c:v>
                </c:pt>
                <c:pt idx="6">
                  <c:v>0.25800000000000001</c:v>
                </c:pt>
                <c:pt idx="7">
                  <c:v>0.191</c:v>
                </c:pt>
                <c:pt idx="8">
                  <c:v>0.23400000000000001</c:v>
                </c:pt>
                <c:pt idx="9">
                  <c:v>0.255</c:v>
                </c:pt>
                <c:pt idx="10">
                  <c:v>0.34</c:v>
                </c:pt>
                <c:pt idx="11">
                  <c:v>0.39500000000000002</c:v>
                </c:pt>
                <c:pt idx="12">
                  <c:v>0.47499999999999998</c:v>
                </c:pt>
                <c:pt idx="13">
                  <c:v>0.51400000000000001</c:v>
                </c:pt>
                <c:pt idx="14">
                  <c:v>0.66900000000000004</c:v>
                </c:pt>
                <c:pt idx="15">
                  <c:v>1.141</c:v>
                </c:pt>
                <c:pt idx="16">
                  <c:v>1.3169999999999999</c:v>
                </c:pt>
                <c:pt idx="17">
                  <c:v>1.2869999999999999</c:v>
                </c:pt>
                <c:pt idx="18">
                  <c:v>1.28</c:v>
                </c:pt>
                <c:pt idx="19">
                  <c:v>1.3320000000000001</c:v>
                </c:pt>
                <c:pt idx="20">
                  <c:v>1.34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53-44A6-BC40-C78588CB4431}"/>
            </c:ext>
          </c:extLst>
        </c:ser>
        <c:ser>
          <c:idx val="1"/>
          <c:order val="1"/>
          <c:tx>
            <c:strRef>
              <c:f>Sheet1!$J$3</c:f>
              <c:strCache>
                <c:ptCount val="1"/>
                <c:pt idx="0">
                  <c:v>Appendix NET [9.3.4.1.1]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Sheet1!$J$6:$J$26</c:f>
              <c:numCache>
                <c:formatCode>General</c:formatCode>
                <c:ptCount val="21"/>
                <c:pt idx="0">
                  <c:v>8.2000000000000003E-2</c:v>
                </c:pt>
                <c:pt idx="1">
                  <c:v>0.112</c:v>
                </c:pt>
                <c:pt idx="2">
                  <c:v>0.09</c:v>
                </c:pt>
                <c:pt idx="3">
                  <c:v>9.4E-2</c:v>
                </c:pt>
                <c:pt idx="4">
                  <c:v>0.10299999999999999</c:v>
                </c:pt>
                <c:pt idx="5">
                  <c:v>0.126</c:v>
                </c:pt>
                <c:pt idx="6">
                  <c:v>0.13900000000000001</c:v>
                </c:pt>
                <c:pt idx="7">
                  <c:v>9.1999999999999998E-2</c:v>
                </c:pt>
                <c:pt idx="8">
                  <c:v>0.10100000000000001</c:v>
                </c:pt>
                <c:pt idx="9">
                  <c:v>0.104</c:v>
                </c:pt>
                <c:pt idx="10">
                  <c:v>0.157</c:v>
                </c:pt>
                <c:pt idx="11">
                  <c:v>0.183</c:v>
                </c:pt>
                <c:pt idx="12">
                  <c:v>0.20599999999999999</c:v>
                </c:pt>
                <c:pt idx="13">
                  <c:v>0.245</c:v>
                </c:pt>
                <c:pt idx="14">
                  <c:v>0.45400000000000001</c:v>
                </c:pt>
                <c:pt idx="15">
                  <c:v>0.95199999999999996</c:v>
                </c:pt>
                <c:pt idx="16">
                  <c:v>1.083</c:v>
                </c:pt>
                <c:pt idx="17">
                  <c:v>1.0760000000000001</c:v>
                </c:pt>
                <c:pt idx="18">
                  <c:v>1.0369999999999999</c:v>
                </c:pt>
                <c:pt idx="19">
                  <c:v>1.0880000000000001</c:v>
                </c:pt>
                <c:pt idx="20">
                  <c:v>1.113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53-44A6-BC40-C78588CB4431}"/>
            </c:ext>
          </c:extLst>
        </c:ser>
        <c:ser>
          <c:idx val="3"/>
          <c:order val="2"/>
          <c:tx>
            <c:strRef>
              <c:f>Sheet1!$X$3</c:f>
              <c:strCache>
                <c:ptCount val="1"/>
                <c:pt idx="0">
                  <c:v>Appendix - Other [9.3.4.1.3]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Sheet1!$X$6:$X$26</c:f>
              <c:numCache>
                <c:formatCode>General</c:formatCode>
                <c:ptCount val="21"/>
                <c:pt idx="0">
                  <c:v>7.5999999999999998E-2</c:v>
                </c:pt>
                <c:pt idx="1">
                  <c:v>9.2999999999999999E-2</c:v>
                </c:pt>
                <c:pt idx="2">
                  <c:v>0.106</c:v>
                </c:pt>
                <c:pt idx="3">
                  <c:v>9.0999999999999998E-2</c:v>
                </c:pt>
                <c:pt idx="4">
                  <c:v>0.09</c:v>
                </c:pt>
                <c:pt idx="5">
                  <c:v>9.8000000000000004E-2</c:v>
                </c:pt>
                <c:pt idx="6">
                  <c:v>0.109</c:v>
                </c:pt>
                <c:pt idx="7">
                  <c:v>7.9000000000000001E-2</c:v>
                </c:pt>
                <c:pt idx="8">
                  <c:v>0.113</c:v>
                </c:pt>
                <c:pt idx="9">
                  <c:v>0.13400000000000001</c:v>
                </c:pt>
                <c:pt idx="10">
                  <c:v>0.123</c:v>
                </c:pt>
                <c:pt idx="11">
                  <c:v>0.14000000000000001</c:v>
                </c:pt>
                <c:pt idx="12">
                  <c:v>0.17</c:v>
                </c:pt>
                <c:pt idx="13">
                  <c:v>0.13800000000000001</c:v>
                </c:pt>
                <c:pt idx="14">
                  <c:v>0.13900000000000001</c:v>
                </c:pt>
                <c:pt idx="15">
                  <c:v>0.127</c:v>
                </c:pt>
                <c:pt idx="16">
                  <c:v>0.161</c:v>
                </c:pt>
                <c:pt idx="17">
                  <c:v>0.153</c:v>
                </c:pt>
                <c:pt idx="18">
                  <c:v>0.128</c:v>
                </c:pt>
                <c:pt idx="19">
                  <c:v>0.14299999999999999</c:v>
                </c:pt>
                <c:pt idx="20">
                  <c:v>0.158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53-44A6-BC40-C78588CB4431}"/>
            </c:ext>
          </c:extLst>
        </c:ser>
        <c:ser>
          <c:idx val="0"/>
          <c:order val="3"/>
          <c:tx>
            <c:strRef>
              <c:f>Sheet1!$Q$3</c:f>
              <c:strCache>
                <c:ptCount val="1"/>
                <c:pt idx="0">
                  <c:v>Appendix NEC [9.3.4.1.2]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Sheet1!$Q$6:$Q$26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4.0000000000000001E-3</c:v>
                </c:pt>
                <c:pt idx="3">
                  <c:v>8.0000000000000002E-3</c:v>
                </c:pt>
                <c:pt idx="4">
                  <c:v>6.0000000000000001E-3</c:v>
                </c:pt>
                <c:pt idx="5">
                  <c:v>0.01</c:v>
                </c:pt>
                <c:pt idx="6">
                  <c:v>0.01</c:v>
                </c:pt>
                <c:pt idx="7">
                  <c:v>0.02</c:v>
                </c:pt>
                <c:pt idx="8">
                  <c:v>0.02</c:v>
                </c:pt>
                <c:pt idx="9">
                  <c:v>1.7999999999999999E-2</c:v>
                </c:pt>
                <c:pt idx="10">
                  <c:v>0.06</c:v>
                </c:pt>
                <c:pt idx="11">
                  <c:v>7.1999999999999995E-2</c:v>
                </c:pt>
                <c:pt idx="12">
                  <c:v>9.9000000000000005E-2</c:v>
                </c:pt>
                <c:pt idx="13">
                  <c:v>0.13100000000000001</c:v>
                </c:pt>
                <c:pt idx="14">
                  <c:v>7.5999999999999998E-2</c:v>
                </c:pt>
                <c:pt idx="15">
                  <c:v>6.2E-2</c:v>
                </c:pt>
                <c:pt idx="16">
                  <c:v>7.1999999999999995E-2</c:v>
                </c:pt>
                <c:pt idx="17">
                  <c:v>5.8000000000000003E-2</c:v>
                </c:pt>
                <c:pt idx="18">
                  <c:v>0.115</c:v>
                </c:pt>
                <c:pt idx="19">
                  <c:v>0.10199999999999999</c:v>
                </c:pt>
                <c:pt idx="20">
                  <c:v>6.9000000000000006E-2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53-44A6-BC40-C78588CB4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661135"/>
        <c:axId val="1353625615"/>
      </c:scatterChart>
      <c:valAx>
        <c:axId val="1353661135"/>
        <c:scaling>
          <c:orientation val="minMax"/>
          <c:max val="2020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625615"/>
        <c:crosses val="autoZero"/>
        <c:crossBetween val="midCat"/>
      </c:valAx>
      <c:valAx>
        <c:axId val="1353625615"/>
        <c:scaling>
          <c:orientation val="minMax"/>
          <c:max val="1.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New Cases per 100,000 - Age Adjusted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6611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17578220281791"/>
          <c:y val="6.4659839325839172E-2"/>
          <c:w val="0.20281374619700146"/>
          <c:h val="0.93534016067416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chemeClr val="tx1"/>
                </a:solidFill>
              </a:rPr>
              <a:t>Annual Incidence of Appendix "Cancer", 2000-2020, </a:t>
            </a:r>
            <a:br>
              <a:rPr lang="en-US" sz="1100">
                <a:solidFill>
                  <a:schemeClr val="tx1"/>
                </a:solidFill>
              </a:rPr>
            </a:br>
            <a:r>
              <a:rPr lang="en-US" sz="1100">
                <a:solidFill>
                  <a:schemeClr val="tx1"/>
                </a:solidFill>
              </a:rPr>
              <a:t>by AYA site</a:t>
            </a:r>
            <a:r>
              <a:rPr lang="en-US" sz="1100" baseline="0">
                <a:solidFill>
                  <a:schemeClr val="tx1"/>
                </a:solidFill>
              </a:rPr>
              <a:t> recode 2020 Revision </a:t>
            </a:r>
            <a:r>
              <a:rPr lang="en-US" sz="1100">
                <a:solidFill>
                  <a:schemeClr val="tx1"/>
                </a:solidFill>
              </a:rPr>
              <a:t>Type, SEER22</a:t>
            </a:r>
          </a:p>
          <a:p>
            <a:pPr>
              <a:defRPr sz="1100">
                <a:solidFill>
                  <a:schemeClr val="tx1"/>
                </a:solidFill>
              </a:defRPr>
            </a:pPr>
            <a:r>
              <a:rPr lang="en-US" sz="1100">
                <a:solidFill>
                  <a:schemeClr val="tx1"/>
                </a:solidFill>
              </a:rPr>
              <a:t>Age &lt;40</a:t>
            </a:r>
          </a:p>
        </c:rich>
      </c:tx>
      <c:layout>
        <c:manualLayout>
          <c:xMode val="edge"/>
          <c:yMode val="edge"/>
          <c:x val="0.15104711274649765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00817987403068"/>
          <c:y val="0.11331023555071565"/>
          <c:w val="0.62111640342700036"/>
          <c:h val="0.81606327859096306"/>
        </c:manualLayout>
      </c:layout>
      <c:scatterChart>
        <c:scatterStyle val="lineMarker"/>
        <c:varyColors val="0"/>
        <c:ser>
          <c:idx val="2"/>
          <c:order val="0"/>
          <c:tx>
            <c:strRef>
              <c:f>Sheet1!$C$3</c:f>
              <c:strCache>
                <c:ptCount val="1"/>
                <c:pt idx="0">
                  <c:v>9.3.4.1 Appendix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Sheet1!$B$87:$B$107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Sheet1!$C$87:$C$107</c:f>
              <c:numCache>
                <c:formatCode>General</c:formatCode>
                <c:ptCount val="21"/>
                <c:pt idx="0">
                  <c:v>0.1</c:v>
                </c:pt>
                <c:pt idx="1">
                  <c:v>0.13500000000000001</c:v>
                </c:pt>
                <c:pt idx="2">
                  <c:v>0.13100000000000001</c:v>
                </c:pt>
                <c:pt idx="3">
                  <c:v>0.125</c:v>
                </c:pt>
                <c:pt idx="4">
                  <c:v>0.13</c:v>
                </c:pt>
                <c:pt idx="5">
                  <c:v>0.152</c:v>
                </c:pt>
                <c:pt idx="6">
                  <c:v>0.16700000000000001</c:v>
                </c:pt>
                <c:pt idx="7">
                  <c:v>0.125</c:v>
                </c:pt>
                <c:pt idx="8">
                  <c:v>0.14799999999999999</c:v>
                </c:pt>
                <c:pt idx="9">
                  <c:v>0.16500000000000001</c:v>
                </c:pt>
                <c:pt idx="10">
                  <c:v>0.217</c:v>
                </c:pt>
                <c:pt idx="11">
                  <c:v>0.26</c:v>
                </c:pt>
                <c:pt idx="12">
                  <c:v>0.311</c:v>
                </c:pt>
                <c:pt idx="13">
                  <c:v>0.34799999999999998</c:v>
                </c:pt>
                <c:pt idx="14">
                  <c:v>0.46100000000000002</c:v>
                </c:pt>
                <c:pt idx="15">
                  <c:v>0.79700000000000004</c:v>
                </c:pt>
                <c:pt idx="16">
                  <c:v>0.90900000000000003</c:v>
                </c:pt>
                <c:pt idx="17">
                  <c:v>0.89200000000000002</c:v>
                </c:pt>
                <c:pt idx="18">
                  <c:v>0.9</c:v>
                </c:pt>
                <c:pt idx="19">
                  <c:v>0.92</c:v>
                </c:pt>
                <c:pt idx="20">
                  <c:v>0.93600000000000005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F-4A88-83CD-C8148BDEAFEC}"/>
            </c:ext>
          </c:extLst>
        </c:ser>
        <c:ser>
          <c:idx val="1"/>
          <c:order val="1"/>
          <c:tx>
            <c:strRef>
              <c:f>Sheet1!$J$3</c:f>
              <c:strCache>
                <c:ptCount val="1"/>
                <c:pt idx="0">
                  <c:v>Appendix NET [9.3.4.1.1]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Sheet1!$B$87:$B$107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Sheet1!$I$87:$I$107</c:f>
              <c:numCache>
                <c:formatCode>General</c:formatCode>
                <c:ptCount val="21"/>
                <c:pt idx="0">
                  <c:v>5.2999999999999999E-2</c:v>
                </c:pt>
                <c:pt idx="1">
                  <c:v>7.6999999999999999E-2</c:v>
                </c:pt>
                <c:pt idx="2">
                  <c:v>6.2E-2</c:v>
                </c:pt>
                <c:pt idx="3">
                  <c:v>6.3E-2</c:v>
                </c:pt>
                <c:pt idx="4">
                  <c:v>7.0000000000000007E-2</c:v>
                </c:pt>
                <c:pt idx="5">
                  <c:v>8.5000000000000006E-2</c:v>
                </c:pt>
                <c:pt idx="6">
                  <c:v>9.2999999999999999E-2</c:v>
                </c:pt>
                <c:pt idx="7">
                  <c:v>6.2E-2</c:v>
                </c:pt>
                <c:pt idx="8">
                  <c:v>6.5000000000000002E-2</c:v>
                </c:pt>
                <c:pt idx="9">
                  <c:v>6.8000000000000005E-2</c:v>
                </c:pt>
                <c:pt idx="10">
                  <c:v>0.10100000000000001</c:v>
                </c:pt>
                <c:pt idx="11">
                  <c:v>0.123</c:v>
                </c:pt>
                <c:pt idx="12">
                  <c:v>0.14099999999999999</c:v>
                </c:pt>
                <c:pt idx="13">
                  <c:v>0.16900000000000001</c:v>
                </c:pt>
                <c:pt idx="14">
                  <c:v>0.32</c:v>
                </c:pt>
                <c:pt idx="15">
                  <c:v>0.67500000000000004</c:v>
                </c:pt>
                <c:pt idx="16">
                  <c:v>0.76100000000000001</c:v>
                </c:pt>
                <c:pt idx="17">
                  <c:v>0.752</c:v>
                </c:pt>
                <c:pt idx="18">
                  <c:v>0.73899999999999999</c:v>
                </c:pt>
                <c:pt idx="19">
                  <c:v>0.76600000000000001</c:v>
                </c:pt>
                <c:pt idx="20">
                  <c:v>0.78800000000000003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F-4A88-83CD-C8148BDEAFEC}"/>
            </c:ext>
          </c:extLst>
        </c:ser>
        <c:ser>
          <c:idx val="3"/>
          <c:order val="2"/>
          <c:tx>
            <c:strRef>
              <c:f>Sheet1!$X$3</c:f>
              <c:strCache>
                <c:ptCount val="1"/>
                <c:pt idx="0">
                  <c:v>Appendix - Other [9.3.4.1.3]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Sheet1!$B$87:$B$107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Sheet1!$U$87:$U$107</c:f>
              <c:numCache>
                <c:formatCode>General</c:formatCode>
                <c:ptCount val="21"/>
                <c:pt idx="0">
                  <c:v>4.7E-2</c:v>
                </c:pt>
                <c:pt idx="1">
                  <c:v>5.8000000000000003E-2</c:v>
                </c:pt>
                <c:pt idx="2">
                  <c:v>6.6000000000000003E-2</c:v>
                </c:pt>
                <c:pt idx="3">
                  <c:v>5.6000000000000001E-2</c:v>
                </c:pt>
                <c:pt idx="4">
                  <c:v>5.6000000000000001E-2</c:v>
                </c:pt>
                <c:pt idx="5">
                  <c:v>6.0999999999999999E-2</c:v>
                </c:pt>
                <c:pt idx="6">
                  <c:v>6.8000000000000005E-2</c:v>
                </c:pt>
                <c:pt idx="7">
                  <c:v>4.9000000000000002E-2</c:v>
                </c:pt>
                <c:pt idx="8">
                  <c:v>7.0000000000000007E-2</c:v>
                </c:pt>
                <c:pt idx="9">
                  <c:v>8.4000000000000005E-2</c:v>
                </c:pt>
                <c:pt idx="10">
                  <c:v>7.6999999999999999E-2</c:v>
                </c:pt>
                <c:pt idx="11">
                  <c:v>8.6999999999999994E-2</c:v>
                </c:pt>
                <c:pt idx="12">
                  <c:v>0.106</c:v>
                </c:pt>
                <c:pt idx="13">
                  <c:v>8.7999999999999995E-2</c:v>
                </c:pt>
                <c:pt idx="14">
                  <c:v>8.5999999999999993E-2</c:v>
                </c:pt>
                <c:pt idx="15">
                  <c:v>7.9000000000000001E-2</c:v>
                </c:pt>
                <c:pt idx="16">
                  <c:v>0.1</c:v>
                </c:pt>
                <c:pt idx="17">
                  <c:v>9.5000000000000001E-2</c:v>
                </c:pt>
                <c:pt idx="18">
                  <c:v>0.08</c:v>
                </c:pt>
                <c:pt idx="19">
                  <c:v>8.8999999999999996E-2</c:v>
                </c:pt>
                <c:pt idx="20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F-4A88-83CD-C8148BDEAFEC}"/>
            </c:ext>
          </c:extLst>
        </c:ser>
        <c:ser>
          <c:idx val="0"/>
          <c:order val="3"/>
          <c:tx>
            <c:strRef>
              <c:f>Sheet1!$Q$3</c:f>
              <c:strCache>
                <c:ptCount val="1"/>
                <c:pt idx="0">
                  <c:v>Appendix NEC [9.3.4.1.2]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Sheet1!$B$87:$B$107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Sheet1!$O$87:$O$107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5.0000000000000001E-3</c:v>
                </c:pt>
                <c:pt idx="4">
                  <c:v>4.0000000000000001E-3</c:v>
                </c:pt>
                <c:pt idx="5">
                  <c:v>6.0000000000000001E-3</c:v>
                </c:pt>
                <c:pt idx="6">
                  <c:v>6.0000000000000001E-3</c:v>
                </c:pt>
                <c:pt idx="7">
                  <c:v>1.4E-2</c:v>
                </c:pt>
                <c:pt idx="8">
                  <c:v>1.2E-2</c:v>
                </c:pt>
                <c:pt idx="9">
                  <c:v>1.4E-2</c:v>
                </c:pt>
                <c:pt idx="10">
                  <c:v>3.7999999999999999E-2</c:v>
                </c:pt>
                <c:pt idx="11">
                  <c:v>0.05</c:v>
                </c:pt>
                <c:pt idx="12">
                  <c:v>6.4000000000000001E-2</c:v>
                </c:pt>
                <c:pt idx="13">
                  <c:v>0.09</c:v>
                </c:pt>
                <c:pt idx="14">
                  <c:v>5.5E-2</c:v>
                </c:pt>
                <c:pt idx="15">
                  <c:v>4.2999999999999997E-2</c:v>
                </c:pt>
                <c:pt idx="16">
                  <c:v>4.8000000000000001E-2</c:v>
                </c:pt>
                <c:pt idx="17">
                  <c:v>4.3999999999999997E-2</c:v>
                </c:pt>
                <c:pt idx="18">
                  <c:v>0.08</c:v>
                </c:pt>
                <c:pt idx="19">
                  <c:v>6.5000000000000002E-2</c:v>
                </c:pt>
                <c:pt idx="20">
                  <c:v>4.8000000000000001E-2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FF-4A88-83CD-C8148BDEA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661135"/>
        <c:axId val="1353625615"/>
      </c:scatterChart>
      <c:valAx>
        <c:axId val="1353661135"/>
        <c:scaling>
          <c:orientation val="minMax"/>
          <c:max val="2020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625615"/>
        <c:crosses val="autoZero"/>
        <c:crossBetween val="midCat"/>
      </c:valAx>
      <c:valAx>
        <c:axId val="1353625615"/>
        <c:scaling>
          <c:orientation val="minMax"/>
          <c:max val="0.9500000000000000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New Cases per 100,000 - Age Adjusted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6611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17578220281791"/>
          <c:y val="6.4659839325839172E-2"/>
          <c:w val="0.20281374619700146"/>
          <c:h val="0.93534016067416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chemeClr val="tx1"/>
                </a:solidFill>
              </a:rPr>
              <a:t>Annual Incidence of Appendix "Cancer", 2000-2020, </a:t>
            </a:r>
            <a:br>
              <a:rPr lang="en-US" sz="1100">
                <a:solidFill>
                  <a:schemeClr val="tx1"/>
                </a:solidFill>
              </a:rPr>
            </a:br>
            <a:r>
              <a:rPr lang="en-US" sz="1100">
                <a:solidFill>
                  <a:schemeClr val="tx1"/>
                </a:solidFill>
              </a:rPr>
              <a:t>by AYA site</a:t>
            </a:r>
            <a:r>
              <a:rPr lang="en-US" sz="1100" baseline="0">
                <a:solidFill>
                  <a:schemeClr val="tx1"/>
                </a:solidFill>
              </a:rPr>
              <a:t> recode 2020 Revision </a:t>
            </a:r>
            <a:r>
              <a:rPr lang="en-US" sz="1100">
                <a:solidFill>
                  <a:schemeClr val="tx1"/>
                </a:solidFill>
              </a:rPr>
              <a:t>Type, SEER22</a:t>
            </a:r>
          </a:p>
          <a:p>
            <a:pPr>
              <a:defRPr sz="1100">
                <a:solidFill>
                  <a:schemeClr val="tx1"/>
                </a:solidFill>
              </a:defRPr>
            </a:pPr>
            <a:r>
              <a:rPr lang="en-US" sz="1100">
                <a:solidFill>
                  <a:schemeClr val="tx1"/>
                </a:solidFill>
              </a:rPr>
              <a:t>Age 0-14</a:t>
            </a:r>
          </a:p>
        </c:rich>
      </c:tx>
      <c:layout>
        <c:manualLayout>
          <c:xMode val="edge"/>
          <c:yMode val="edge"/>
          <c:x val="0.160037073934089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00817987403068"/>
          <c:y val="0.11331023555071565"/>
          <c:w val="0.62111640342700036"/>
          <c:h val="0.81606327859096306"/>
        </c:manualLayout>
      </c:layout>
      <c:scatterChart>
        <c:scatterStyle val="lineMarker"/>
        <c:varyColors val="0"/>
        <c:ser>
          <c:idx val="2"/>
          <c:order val="0"/>
          <c:tx>
            <c:strRef>
              <c:f>Sheet1!$C$3</c:f>
              <c:strCache>
                <c:ptCount val="1"/>
                <c:pt idx="0">
                  <c:v>9.3.4.1 Appendix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Sheet1!$B$30:$B$50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Sheet1!$C$30:$C$50</c:f>
              <c:numCache>
                <c:formatCode>General</c:formatCode>
                <c:ptCount val="21"/>
                <c:pt idx="0">
                  <c:v>3.0000000000000001E-3</c:v>
                </c:pt>
                <c:pt idx="1">
                  <c:v>0.02</c:v>
                </c:pt>
                <c:pt idx="2">
                  <c:v>1.7000000000000001E-2</c:v>
                </c:pt>
                <c:pt idx="3">
                  <c:v>1.2999999999999999E-2</c:v>
                </c:pt>
                <c:pt idx="4">
                  <c:v>1.6E-2</c:v>
                </c:pt>
                <c:pt idx="5">
                  <c:v>1.7000000000000001E-2</c:v>
                </c:pt>
                <c:pt idx="6">
                  <c:v>1.6E-2</c:v>
                </c:pt>
                <c:pt idx="7">
                  <c:v>1.7000000000000001E-2</c:v>
                </c:pt>
                <c:pt idx="8">
                  <c:v>7.0000000000000001E-3</c:v>
                </c:pt>
                <c:pt idx="9">
                  <c:v>1.7000000000000001E-2</c:v>
                </c:pt>
                <c:pt idx="10">
                  <c:v>1.2999999999999999E-2</c:v>
                </c:pt>
                <c:pt idx="11">
                  <c:v>3.6999999999999998E-2</c:v>
                </c:pt>
                <c:pt idx="12">
                  <c:v>0.04</c:v>
                </c:pt>
                <c:pt idx="13">
                  <c:v>7.3999999999999996E-2</c:v>
                </c:pt>
                <c:pt idx="14">
                  <c:v>0.11700000000000001</c:v>
                </c:pt>
                <c:pt idx="15">
                  <c:v>0.22900000000000001</c:v>
                </c:pt>
                <c:pt idx="16">
                  <c:v>0.23499999999999999</c:v>
                </c:pt>
                <c:pt idx="17">
                  <c:v>0.23799999999999999</c:v>
                </c:pt>
                <c:pt idx="18">
                  <c:v>0.27100000000000002</c:v>
                </c:pt>
                <c:pt idx="19">
                  <c:v>0.23799999999999999</c:v>
                </c:pt>
                <c:pt idx="20">
                  <c:v>0.26600000000000001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5B-4A6E-AE51-CF16C9E5AADB}"/>
            </c:ext>
          </c:extLst>
        </c:ser>
        <c:ser>
          <c:idx val="1"/>
          <c:order val="1"/>
          <c:tx>
            <c:strRef>
              <c:f>Sheet1!$J$3</c:f>
              <c:strCache>
                <c:ptCount val="1"/>
                <c:pt idx="0">
                  <c:v>Appendix NET [9.3.4.1.1]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Sheet1!$B$30:$B$50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Sheet1!$I$30:$I$50</c:f>
              <c:numCache>
                <c:formatCode>General</c:formatCode>
                <c:ptCount val="21"/>
                <c:pt idx="0">
                  <c:v>3.0000000000000001E-3</c:v>
                </c:pt>
                <c:pt idx="1">
                  <c:v>0.02</c:v>
                </c:pt>
                <c:pt idx="2">
                  <c:v>1.7000000000000001E-2</c:v>
                </c:pt>
                <c:pt idx="3">
                  <c:v>1.2999999999999999E-2</c:v>
                </c:pt>
                <c:pt idx="4">
                  <c:v>1.6E-2</c:v>
                </c:pt>
                <c:pt idx="5">
                  <c:v>1.7000000000000001E-2</c:v>
                </c:pt>
                <c:pt idx="6">
                  <c:v>1.6E-2</c:v>
                </c:pt>
                <c:pt idx="7">
                  <c:v>1.2999999999999999E-2</c:v>
                </c:pt>
                <c:pt idx="8">
                  <c:v>7.0000000000000001E-3</c:v>
                </c:pt>
                <c:pt idx="9">
                  <c:v>0.01</c:v>
                </c:pt>
                <c:pt idx="10">
                  <c:v>0.01</c:v>
                </c:pt>
                <c:pt idx="11">
                  <c:v>2.3E-2</c:v>
                </c:pt>
                <c:pt idx="12">
                  <c:v>3.4000000000000002E-2</c:v>
                </c:pt>
                <c:pt idx="13">
                  <c:v>4.3999999999999997E-2</c:v>
                </c:pt>
                <c:pt idx="14">
                  <c:v>9.7000000000000003E-2</c:v>
                </c:pt>
                <c:pt idx="15">
                  <c:v>0.215</c:v>
                </c:pt>
                <c:pt idx="16">
                  <c:v>0.22900000000000001</c:v>
                </c:pt>
                <c:pt idx="17">
                  <c:v>0.217</c:v>
                </c:pt>
                <c:pt idx="18">
                  <c:v>0.247</c:v>
                </c:pt>
                <c:pt idx="19">
                  <c:v>0.23499999999999999</c:v>
                </c:pt>
                <c:pt idx="20">
                  <c:v>0.249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5B-4A6E-AE51-CF16C9E5AADB}"/>
            </c:ext>
          </c:extLst>
        </c:ser>
        <c:ser>
          <c:idx val="3"/>
          <c:order val="2"/>
          <c:tx>
            <c:strRef>
              <c:f>Sheet1!$X$3</c:f>
              <c:strCache>
                <c:ptCount val="1"/>
                <c:pt idx="0">
                  <c:v>Appendix - Other [9.3.4.1.3]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Sheet1!$B$30:$B$50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Sheet1!$U$30:$U$50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7.0000000000000001E-3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5B-4A6E-AE51-CF16C9E5AADB}"/>
            </c:ext>
          </c:extLst>
        </c:ser>
        <c:ser>
          <c:idx val="0"/>
          <c:order val="3"/>
          <c:tx>
            <c:strRef>
              <c:f>Sheet1!$Q$3</c:f>
              <c:strCache>
                <c:ptCount val="1"/>
                <c:pt idx="0">
                  <c:v>Appendix NEC [9.3.4.1.2]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Sheet1!$B$30:$B$50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Sheet1!$O$30:$O$50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3.0000000000000001E-3</c:v>
                </c:pt>
                <c:pt idx="8">
                  <c:v>0</c:v>
                </c:pt>
                <c:pt idx="9">
                  <c:v>7.0000000000000001E-3</c:v>
                </c:pt>
                <c:pt idx="10">
                  <c:v>3.0000000000000001E-3</c:v>
                </c:pt>
                <c:pt idx="11">
                  <c:v>1.2999999999999999E-2</c:v>
                </c:pt>
                <c:pt idx="12">
                  <c:v>7.0000000000000001E-3</c:v>
                </c:pt>
                <c:pt idx="13">
                  <c:v>2.3E-2</c:v>
                </c:pt>
                <c:pt idx="14">
                  <c:v>0.02</c:v>
                </c:pt>
                <c:pt idx="15">
                  <c:v>1.2999999999999999E-2</c:v>
                </c:pt>
                <c:pt idx="16">
                  <c:v>7.0000000000000001E-3</c:v>
                </c:pt>
                <c:pt idx="17">
                  <c:v>0.02</c:v>
                </c:pt>
                <c:pt idx="18">
                  <c:v>2.3E-2</c:v>
                </c:pt>
                <c:pt idx="19">
                  <c:v>3.0000000000000001E-3</c:v>
                </c:pt>
                <c:pt idx="20">
                  <c:v>1.2999999999999999E-2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5B-4A6E-AE51-CF16C9E5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661135"/>
        <c:axId val="1353625615"/>
      </c:scatterChart>
      <c:valAx>
        <c:axId val="1353661135"/>
        <c:scaling>
          <c:orientation val="minMax"/>
          <c:max val="2020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625615"/>
        <c:crosses val="autoZero"/>
        <c:crossBetween val="midCat"/>
      </c:valAx>
      <c:valAx>
        <c:axId val="1353625615"/>
        <c:scaling>
          <c:orientation val="minMax"/>
          <c:max val="0.28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New Cases per 100,000 - Age Adjusted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6611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17578220281791"/>
          <c:y val="6.4659839325839172E-2"/>
          <c:w val="0.20281374619700146"/>
          <c:h val="0.93534016067416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chemeClr val="tx1"/>
                </a:solidFill>
              </a:rPr>
              <a:t>Annual Incidence of Appendix "Cancer", 2000-2020, </a:t>
            </a:r>
            <a:br>
              <a:rPr lang="en-US" sz="1100">
                <a:solidFill>
                  <a:schemeClr val="tx1"/>
                </a:solidFill>
              </a:rPr>
            </a:br>
            <a:r>
              <a:rPr lang="en-US" sz="1100">
                <a:solidFill>
                  <a:schemeClr val="tx1"/>
                </a:solidFill>
              </a:rPr>
              <a:t>by AYA site</a:t>
            </a:r>
            <a:r>
              <a:rPr lang="en-US" sz="1100" baseline="0">
                <a:solidFill>
                  <a:schemeClr val="tx1"/>
                </a:solidFill>
              </a:rPr>
              <a:t> recode 2020 Revision </a:t>
            </a:r>
            <a:r>
              <a:rPr lang="en-US" sz="1100">
                <a:solidFill>
                  <a:schemeClr val="tx1"/>
                </a:solidFill>
              </a:rPr>
              <a:t>Type, SEER22</a:t>
            </a:r>
          </a:p>
          <a:p>
            <a:pPr>
              <a:defRPr sz="1100">
                <a:solidFill>
                  <a:schemeClr val="tx1"/>
                </a:solidFill>
              </a:defRPr>
            </a:pPr>
            <a:r>
              <a:rPr lang="en-US" sz="1100">
                <a:solidFill>
                  <a:schemeClr val="tx1"/>
                </a:solidFill>
              </a:rPr>
              <a:t>Age 40-49</a:t>
            </a:r>
          </a:p>
        </c:rich>
      </c:tx>
      <c:layout>
        <c:manualLayout>
          <c:xMode val="edge"/>
          <c:yMode val="edge"/>
          <c:x val="0.160037073934089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00817987403068"/>
          <c:y val="0.11331023555071565"/>
          <c:w val="0.62111640342700036"/>
          <c:h val="0.81606327859096306"/>
        </c:manualLayout>
      </c:layout>
      <c:scatterChart>
        <c:scatterStyle val="lineMarker"/>
        <c:varyColors val="0"/>
        <c:ser>
          <c:idx val="2"/>
          <c:order val="0"/>
          <c:tx>
            <c:strRef>
              <c:f>Sheet1!$C$3</c:f>
              <c:strCache>
                <c:ptCount val="1"/>
                <c:pt idx="0">
                  <c:v>9.3.4.1 Appendix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Sheet1!$B$30:$B$50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Sheet1!$C$58:$C$78</c:f>
              <c:numCache>
                <c:formatCode>General</c:formatCode>
                <c:ptCount val="21"/>
                <c:pt idx="0">
                  <c:v>0.56699999999999995</c:v>
                </c:pt>
                <c:pt idx="1">
                  <c:v>0.65300000000000002</c:v>
                </c:pt>
                <c:pt idx="2">
                  <c:v>0.68400000000000005</c:v>
                </c:pt>
                <c:pt idx="3">
                  <c:v>0.872</c:v>
                </c:pt>
                <c:pt idx="4">
                  <c:v>0.68500000000000005</c:v>
                </c:pt>
                <c:pt idx="5">
                  <c:v>0.878</c:v>
                </c:pt>
                <c:pt idx="6">
                  <c:v>0.68899999999999995</c:v>
                </c:pt>
                <c:pt idx="7">
                  <c:v>0.75900000000000001</c:v>
                </c:pt>
                <c:pt idx="8">
                  <c:v>0.86</c:v>
                </c:pt>
                <c:pt idx="9">
                  <c:v>0.85399999999999998</c:v>
                </c:pt>
                <c:pt idx="10">
                  <c:v>0.91100000000000003</c:v>
                </c:pt>
                <c:pt idx="11">
                  <c:v>0.89</c:v>
                </c:pt>
                <c:pt idx="12">
                  <c:v>1.151</c:v>
                </c:pt>
                <c:pt idx="13">
                  <c:v>1.2250000000000001</c:v>
                </c:pt>
                <c:pt idx="14">
                  <c:v>1.274</c:v>
                </c:pt>
                <c:pt idx="15">
                  <c:v>1.706</c:v>
                </c:pt>
                <c:pt idx="16">
                  <c:v>1.7430000000000001</c:v>
                </c:pt>
                <c:pt idx="17">
                  <c:v>1.9950000000000001</c:v>
                </c:pt>
                <c:pt idx="18">
                  <c:v>1.9510000000000001</c:v>
                </c:pt>
                <c:pt idx="19">
                  <c:v>1.893</c:v>
                </c:pt>
                <c:pt idx="20">
                  <c:v>1.7490000000000001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50-486D-9661-71ADC6B0B3B6}"/>
            </c:ext>
          </c:extLst>
        </c:ser>
        <c:ser>
          <c:idx val="1"/>
          <c:order val="1"/>
          <c:tx>
            <c:strRef>
              <c:f>Sheet1!$J$3</c:f>
              <c:strCache>
                <c:ptCount val="1"/>
                <c:pt idx="0">
                  <c:v>Appendix NET [9.3.4.1.1]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Sheet1!$B$30:$B$50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Sheet1!$I$58:$I$78</c:f>
              <c:numCache>
                <c:formatCode>General</c:formatCode>
                <c:ptCount val="21"/>
                <c:pt idx="0">
                  <c:v>0.183</c:v>
                </c:pt>
                <c:pt idx="1">
                  <c:v>0.20799999999999999</c:v>
                </c:pt>
                <c:pt idx="2">
                  <c:v>0.224</c:v>
                </c:pt>
                <c:pt idx="3">
                  <c:v>0.33800000000000002</c:v>
                </c:pt>
                <c:pt idx="4">
                  <c:v>0.26900000000000002</c:v>
                </c:pt>
                <c:pt idx="5">
                  <c:v>0.29799999999999999</c:v>
                </c:pt>
                <c:pt idx="6">
                  <c:v>0.24</c:v>
                </c:pt>
                <c:pt idx="7">
                  <c:v>0.25800000000000001</c:v>
                </c:pt>
                <c:pt idx="8">
                  <c:v>0.26600000000000001</c:v>
                </c:pt>
                <c:pt idx="9">
                  <c:v>0.3</c:v>
                </c:pt>
                <c:pt idx="10">
                  <c:v>0.31900000000000001</c:v>
                </c:pt>
                <c:pt idx="11">
                  <c:v>0.26100000000000001</c:v>
                </c:pt>
                <c:pt idx="12">
                  <c:v>0.36699999999999999</c:v>
                </c:pt>
                <c:pt idx="13">
                  <c:v>0.46300000000000002</c:v>
                </c:pt>
                <c:pt idx="14">
                  <c:v>0.63</c:v>
                </c:pt>
                <c:pt idx="15">
                  <c:v>1.05</c:v>
                </c:pt>
                <c:pt idx="16">
                  <c:v>1.08</c:v>
                </c:pt>
                <c:pt idx="17">
                  <c:v>1.1639999999999999</c:v>
                </c:pt>
                <c:pt idx="18">
                  <c:v>1.21</c:v>
                </c:pt>
                <c:pt idx="19">
                  <c:v>1.1910000000000001</c:v>
                </c:pt>
                <c:pt idx="20">
                  <c:v>1.093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50-486D-9661-71ADC6B0B3B6}"/>
            </c:ext>
          </c:extLst>
        </c:ser>
        <c:ser>
          <c:idx val="3"/>
          <c:order val="2"/>
          <c:tx>
            <c:strRef>
              <c:f>Sheet1!$X$3</c:f>
              <c:strCache>
                <c:ptCount val="1"/>
                <c:pt idx="0">
                  <c:v>Appendix - Other [9.3.4.1.3]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Sheet1!$B$30:$B$50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Sheet1!$U$58:$U$78</c:f>
              <c:numCache>
                <c:formatCode>General</c:formatCode>
                <c:ptCount val="21"/>
                <c:pt idx="0">
                  <c:v>0.38500000000000001</c:v>
                </c:pt>
                <c:pt idx="1">
                  <c:v>0.44400000000000001</c:v>
                </c:pt>
                <c:pt idx="2">
                  <c:v>0.45600000000000002</c:v>
                </c:pt>
                <c:pt idx="3">
                  <c:v>0.51600000000000001</c:v>
                </c:pt>
                <c:pt idx="4">
                  <c:v>0.41199999999999998</c:v>
                </c:pt>
                <c:pt idx="5">
                  <c:v>0.56100000000000005</c:v>
                </c:pt>
                <c:pt idx="6">
                  <c:v>0.443</c:v>
                </c:pt>
                <c:pt idx="7">
                  <c:v>0.49099999999999999</c:v>
                </c:pt>
                <c:pt idx="8">
                  <c:v>0.57999999999999996</c:v>
                </c:pt>
                <c:pt idx="9">
                  <c:v>0.54100000000000004</c:v>
                </c:pt>
                <c:pt idx="10">
                  <c:v>0.56499999999999995</c:v>
                </c:pt>
                <c:pt idx="11">
                  <c:v>0.56799999999999995</c:v>
                </c:pt>
                <c:pt idx="12">
                  <c:v>0.68400000000000005</c:v>
                </c:pt>
                <c:pt idx="13">
                  <c:v>0.629</c:v>
                </c:pt>
                <c:pt idx="14">
                  <c:v>0.57599999999999996</c:v>
                </c:pt>
                <c:pt idx="15">
                  <c:v>0.59399999999999997</c:v>
                </c:pt>
                <c:pt idx="16">
                  <c:v>0.59799999999999998</c:v>
                </c:pt>
                <c:pt idx="17">
                  <c:v>0.72699999999999998</c:v>
                </c:pt>
                <c:pt idx="18">
                  <c:v>0.67400000000000004</c:v>
                </c:pt>
                <c:pt idx="19">
                  <c:v>0.63500000000000001</c:v>
                </c:pt>
                <c:pt idx="20">
                  <c:v>0.54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50-486D-9661-71ADC6B0B3B6}"/>
            </c:ext>
          </c:extLst>
        </c:ser>
        <c:ser>
          <c:idx val="0"/>
          <c:order val="3"/>
          <c:tx>
            <c:strRef>
              <c:f>Sheet1!$Q$3</c:f>
              <c:strCache>
                <c:ptCount val="1"/>
                <c:pt idx="0">
                  <c:v>Appendix NEC [9.3.4.1.2]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Sheet1!$B$30:$B$50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Sheet1!$O$58:$O$78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5.0000000000000001E-3</c:v>
                </c:pt>
                <c:pt idx="3">
                  <c:v>1.9E-2</c:v>
                </c:pt>
                <c:pt idx="4">
                  <c:v>5.0000000000000001E-3</c:v>
                </c:pt>
                <c:pt idx="5">
                  <c:v>1.9E-2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2.7E-2</c:v>
                </c:pt>
                <c:pt idx="11">
                  <c:v>6.0999999999999999E-2</c:v>
                </c:pt>
                <c:pt idx="12">
                  <c:v>0.1</c:v>
                </c:pt>
                <c:pt idx="13">
                  <c:v>0.13300000000000001</c:v>
                </c:pt>
                <c:pt idx="14">
                  <c:v>6.9000000000000006E-2</c:v>
                </c:pt>
                <c:pt idx="15">
                  <c:v>6.3E-2</c:v>
                </c:pt>
                <c:pt idx="16">
                  <c:v>6.5000000000000002E-2</c:v>
                </c:pt>
                <c:pt idx="17">
                  <c:v>0.10299999999999999</c:v>
                </c:pt>
                <c:pt idx="18">
                  <c:v>6.7000000000000004E-2</c:v>
                </c:pt>
                <c:pt idx="19">
                  <c:v>6.7000000000000004E-2</c:v>
                </c:pt>
                <c:pt idx="20">
                  <c:v>0.115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50-486D-9661-71ADC6B0B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661135"/>
        <c:axId val="1353625615"/>
      </c:scatterChart>
      <c:valAx>
        <c:axId val="1353661135"/>
        <c:scaling>
          <c:orientation val="minMax"/>
          <c:max val="2020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625615"/>
        <c:crosses val="autoZero"/>
        <c:crossBetween val="midCat"/>
      </c:valAx>
      <c:valAx>
        <c:axId val="1353625615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New Cases per 100,000 - Age Adjusted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6611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17578220281791"/>
          <c:y val="6.4659839325839172E-2"/>
          <c:w val="0.20281374619700146"/>
          <c:h val="0.93534016067416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287965</xdr:colOff>
      <xdr:row>2</xdr:row>
      <xdr:rowOff>18385</xdr:rowOff>
    </xdr:from>
    <xdr:to>
      <xdr:col>20</xdr:col>
      <xdr:colOff>132907</xdr:colOff>
      <xdr:row>24</xdr:row>
      <xdr:rowOff>33227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3F937A6-745E-4776-955F-0FBBADEDC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76814</xdr:colOff>
      <xdr:row>87</xdr:row>
      <xdr:rowOff>121831</xdr:rowOff>
    </xdr:from>
    <xdr:to>
      <xdr:col>20</xdr:col>
      <xdr:colOff>320477</xdr:colOff>
      <xdr:row>109</xdr:row>
      <xdr:rowOff>136673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A08EE2A8-27E4-46B5-82E3-D4AFA045D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30</xdr:row>
      <xdr:rowOff>61452</xdr:rowOff>
    </xdr:from>
    <xdr:to>
      <xdr:col>20</xdr:col>
      <xdr:colOff>243663</xdr:colOff>
      <xdr:row>52</xdr:row>
      <xdr:rowOff>76295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0BA7737-A5B8-4552-8809-1A9BA422E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107541</xdr:colOff>
      <xdr:row>57</xdr:row>
      <xdr:rowOff>107540</xdr:rowOff>
    </xdr:from>
    <xdr:to>
      <xdr:col>19</xdr:col>
      <xdr:colOff>351204</xdr:colOff>
      <xdr:row>79</xdr:row>
      <xdr:rowOff>122383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604635A7-3DB5-435D-A2AC-F9AAA596E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a3ee8512d96e6af/Documents/AYA/AYA%20Cancers%20Specific/GI%20Colotectal%20Appendix%20SmBowel%20Anal%20Cancer/Data/Appendix%20Ca%20Incid%20Surv%202000-2020%20SEER22.xlsx" TargetMode="External"/><Relationship Id="rId1" Type="http://schemas.openxmlformats.org/officeDocument/2006/relationships/externalLinkPath" Target="/8a3ee8512d96e6af/Documents/AYA/AYA%20Cancers%20Specific/GI%20Colotectal%20Appendix%20SmBowel%20Anal%20Cancer/Data/Appendix%20Ca%20Incid%20Surv%202000-2020%20SEER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Ca"/>
      <sheetName val="Types"/>
      <sheetName val="CRC AYA"/>
      <sheetName val="Appendix NET NEC"/>
      <sheetName val="AYA Site Code v Other"/>
      <sheetName val="Surv"/>
      <sheetName val="Mort"/>
      <sheetName val="Stage"/>
    </sheetNames>
    <sheetDataSet>
      <sheetData sheetId="0"/>
      <sheetData sheetId="1"/>
      <sheetData sheetId="2"/>
      <sheetData sheetId="3">
        <row r="1">
          <cell r="D1" t="str">
            <v>Appendix NET</v>
          </cell>
          <cell r="E1" t="str">
            <v>Appendix NEC</v>
          </cell>
          <cell r="F1" t="str">
            <v>Appendix - Other</v>
          </cell>
        </row>
        <row r="2">
          <cell r="D2" t="str">
            <v>(AYA Code 9.3.4.1.1)</v>
          </cell>
          <cell r="E2" t="str">
            <v>(AYA Code 9.3.4.1.2)</v>
          </cell>
          <cell r="F2" t="str">
            <v>(AYA Code 9.3.4.1.3)</v>
          </cell>
        </row>
        <row r="7">
          <cell r="A7">
            <v>0</v>
          </cell>
          <cell r="D7">
            <v>2</v>
          </cell>
          <cell r="E7">
            <v>0</v>
          </cell>
          <cell r="F7">
            <v>0</v>
          </cell>
        </row>
        <row r="8">
          <cell r="A8">
            <v>5</v>
          </cell>
          <cell r="D8">
            <v>2</v>
          </cell>
          <cell r="E8">
            <v>0</v>
          </cell>
          <cell r="F8">
            <v>0</v>
          </cell>
        </row>
        <row r="9">
          <cell r="A9">
            <v>10</v>
          </cell>
          <cell r="D9">
            <v>68</v>
          </cell>
          <cell r="E9">
            <v>10</v>
          </cell>
          <cell r="F9">
            <v>1</v>
          </cell>
        </row>
        <row r="10">
          <cell r="A10">
            <v>15</v>
          </cell>
          <cell r="D10">
            <v>447</v>
          </cell>
          <cell r="E10">
            <v>37</v>
          </cell>
          <cell r="F10">
            <v>2</v>
          </cell>
        </row>
        <row r="11">
          <cell r="A11">
            <v>20</v>
          </cell>
          <cell r="D11">
            <v>867</v>
          </cell>
          <cell r="E11">
            <v>69</v>
          </cell>
          <cell r="F11">
            <v>13</v>
          </cell>
        </row>
        <row r="12">
          <cell r="A12">
            <v>25</v>
          </cell>
          <cell r="D12">
            <v>944</v>
          </cell>
          <cell r="E12">
            <v>117</v>
          </cell>
          <cell r="F12">
            <v>73</v>
          </cell>
        </row>
        <row r="13">
          <cell r="A13">
            <v>30</v>
          </cell>
          <cell r="D13">
            <v>912</v>
          </cell>
          <cell r="E13">
            <v>130</v>
          </cell>
          <cell r="F13">
            <v>179</v>
          </cell>
        </row>
        <row r="14">
          <cell r="A14">
            <v>35</v>
          </cell>
          <cell r="D14">
            <v>951</v>
          </cell>
          <cell r="E14">
            <v>117</v>
          </cell>
          <cell r="F14">
            <v>385</v>
          </cell>
        </row>
        <row r="15">
          <cell r="A15">
            <v>40</v>
          </cell>
          <cell r="D15">
            <v>922</v>
          </cell>
          <cell r="E15">
            <v>105</v>
          </cell>
          <cell r="F15">
            <v>617</v>
          </cell>
        </row>
        <row r="27">
          <cell r="D27">
            <v>1384</v>
          </cell>
          <cell r="E27">
            <v>116</v>
          </cell>
          <cell r="F27">
            <v>16</v>
          </cell>
        </row>
        <row r="28">
          <cell r="D28">
            <v>3729</v>
          </cell>
          <cell r="E28">
            <v>469</v>
          </cell>
          <cell r="F28">
            <v>1254</v>
          </cell>
        </row>
        <row r="29">
          <cell r="D29">
            <v>8294</v>
          </cell>
          <cell r="E29">
            <v>623</v>
          </cell>
          <cell r="F29">
            <v>14268</v>
          </cell>
        </row>
        <row r="31">
          <cell r="C31" t="str">
            <v>9.3.4.1 Appendix</v>
          </cell>
          <cell r="J31" t="str">
            <v>Appendix NET [9.3.4.1.1]</v>
          </cell>
          <cell r="Q31" t="str">
            <v>Appendix NEC [9.3.4.1.2]</v>
          </cell>
          <cell r="X31" t="str">
            <v>Appendix - Other [9.3.4.1.3]</v>
          </cell>
        </row>
        <row r="34">
          <cell r="B34">
            <v>2000</v>
          </cell>
          <cell r="C34">
            <v>0.158</v>
          </cell>
          <cell r="J34">
            <v>8.2000000000000003E-2</v>
          </cell>
          <cell r="Q34">
            <v>0</v>
          </cell>
          <cell r="X34">
            <v>7.5999999999999998E-2</v>
          </cell>
        </row>
        <row r="35">
          <cell r="B35">
            <v>2001</v>
          </cell>
          <cell r="C35">
            <v>0.20499999999999999</v>
          </cell>
          <cell r="J35">
            <v>0.112</v>
          </cell>
          <cell r="Q35">
            <v>0</v>
          </cell>
          <cell r="X35">
            <v>9.2999999999999999E-2</v>
          </cell>
        </row>
        <row r="36">
          <cell r="B36">
            <v>2002</v>
          </cell>
          <cell r="C36">
            <v>0.2</v>
          </cell>
          <cell r="J36">
            <v>0.09</v>
          </cell>
          <cell r="Q36">
            <v>4.0000000000000001E-3</v>
          </cell>
          <cell r="X36">
            <v>0.106</v>
          </cell>
        </row>
        <row r="37">
          <cell r="B37">
            <v>2003</v>
          </cell>
          <cell r="C37">
            <v>0.192</v>
          </cell>
          <cell r="J37">
            <v>9.4E-2</v>
          </cell>
          <cell r="Q37">
            <v>8.0000000000000002E-3</v>
          </cell>
          <cell r="X37">
            <v>9.0999999999999998E-2</v>
          </cell>
        </row>
        <row r="38">
          <cell r="B38">
            <v>2004</v>
          </cell>
          <cell r="C38">
            <v>0.19800000000000001</v>
          </cell>
          <cell r="J38">
            <v>0.10299999999999999</v>
          </cell>
          <cell r="Q38">
            <v>6.0000000000000001E-3</v>
          </cell>
          <cell r="X38">
            <v>0.09</v>
          </cell>
        </row>
        <row r="39">
          <cell r="B39">
            <v>2005</v>
          </cell>
          <cell r="C39">
            <v>0.23400000000000001</v>
          </cell>
          <cell r="J39">
            <v>0.126</v>
          </cell>
          <cell r="Q39">
            <v>0.01</v>
          </cell>
          <cell r="X39">
            <v>9.8000000000000004E-2</v>
          </cell>
        </row>
        <row r="40">
          <cell r="B40">
            <v>2006</v>
          </cell>
          <cell r="C40">
            <v>0.25800000000000001</v>
          </cell>
          <cell r="J40">
            <v>0.13900000000000001</v>
          </cell>
          <cell r="Q40">
            <v>0.01</v>
          </cell>
          <cell r="X40">
            <v>0.109</v>
          </cell>
        </row>
        <row r="41">
          <cell r="B41">
            <v>2007</v>
          </cell>
          <cell r="C41">
            <v>0.191</v>
          </cell>
          <cell r="J41">
            <v>9.1999999999999998E-2</v>
          </cell>
          <cell r="Q41">
            <v>0.02</v>
          </cell>
          <cell r="X41">
            <v>7.9000000000000001E-2</v>
          </cell>
        </row>
        <row r="42">
          <cell r="B42">
            <v>2008</v>
          </cell>
          <cell r="C42">
            <v>0.23400000000000001</v>
          </cell>
          <cell r="J42">
            <v>0.10100000000000001</v>
          </cell>
          <cell r="Q42">
            <v>0.02</v>
          </cell>
          <cell r="X42">
            <v>0.113</v>
          </cell>
        </row>
        <row r="43">
          <cell r="B43">
            <v>2009</v>
          </cell>
          <cell r="C43">
            <v>0.255</v>
          </cell>
          <cell r="J43">
            <v>0.104</v>
          </cell>
          <cell r="Q43">
            <v>1.7999999999999999E-2</v>
          </cell>
          <cell r="X43">
            <v>0.13400000000000001</v>
          </cell>
        </row>
        <row r="44">
          <cell r="B44">
            <v>2010</v>
          </cell>
          <cell r="C44">
            <v>0.34</v>
          </cell>
          <cell r="J44">
            <v>0.157</v>
          </cell>
          <cell r="Q44">
            <v>0.06</v>
          </cell>
          <cell r="X44">
            <v>0.123</v>
          </cell>
        </row>
        <row r="45">
          <cell r="B45">
            <v>2011</v>
          </cell>
          <cell r="C45">
            <v>0.39500000000000002</v>
          </cell>
          <cell r="J45">
            <v>0.183</v>
          </cell>
          <cell r="Q45">
            <v>7.1999999999999995E-2</v>
          </cell>
          <cell r="X45">
            <v>0.14000000000000001</v>
          </cell>
        </row>
        <row r="46">
          <cell r="B46">
            <v>2012</v>
          </cell>
          <cell r="C46">
            <v>0.47499999999999998</v>
          </cell>
          <cell r="J46">
            <v>0.20599999999999999</v>
          </cell>
          <cell r="Q46">
            <v>9.9000000000000005E-2</v>
          </cell>
          <cell r="X46">
            <v>0.17</v>
          </cell>
        </row>
        <row r="47">
          <cell r="B47">
            <v>2013</v>
          </cell>
          <cell r="C47">
            <v>0.51400000000000001</v>
          </cell>
          <cell r="J47">
            <v>0.245</v>
          </cell>
          <cell r="Q47">
            <v>0.13100000000000001</v>
          </cell>
          <cell r="X47">
            <v>0.13800000000000001</v>
          </cell>
        </row>
        <row r="48">
          <cell r="B48">
            <v>2014</v>
          </cell>
          <cell r="C48">
            <v>0.66900000000000004</v>
          </cell>
          <cell r="J48">
            <v>0.45400000000000001</v>
          </cell>
          <cell r="Q48">
            <v>7.5999999999999998E-2</v>
          </cell>
          <cell r="X48">
            <v>0.13900000000000001</v>
          </cell>
        </row>
        <row r="49">
          <cell r="B49">
            <v>2015</v>
          </cell>
          <cell r="C49">
            <v>1.141</v>
          </cell>
          <cell r="J49">
            <v>0.95199999999999996</v>
          </cell>
          <cell r="Q49">
            <v>6.2E-2</v>
          </cell>
          <cell r="X49">
            <v>0.127</v>
          </cell>
        </row>
        <row r="50">
          <cell r="B50">
            <v>2016</v>
          </cell>
          <cell r="C50">
            <v>1.3169999999999999</v>
          </cell>
          <cell r="J50">
            <v>1.083</v>
          </cell>
          <cell r="Q50">
            <v>7.1999999999999995E-2</v>
          </cell>
          <cell r="X50">
            <v>0.161</v>
          </cell>
        </row>
        <row r="51">
          <cell r="B51">
            <v>2017</v>
          </cell>
          <cell r="C51">
            <v>1.2869999999999999</v>
          </cell>
          <cell r="J51">
            <v>1.0760000000000001</v>
          </cell>
          <cell r="Q51">
            <v>5.8000000000000003E-2</v>
          </cell>
          <cell r="X51">
            <v>0.153</v>
          </cell>
        </row>
        <row r="52">
          <cell r="B52">
            <v>2018</v>
          </cell>
          <cell r="C52">
            <v>1.28</v>
          </cell>
          <cell r="J52">
            <v>1.0369999999999999</v>
          </cell>
          <cell r="Q52">
            <v>0.115</v>
          </cell>
          <cell r="X52">
            <v>0.128</v>
          </cell>
        </row>
        <row r="53">
          <cell r="B53">
            <v>2019</v>
          </cell>
          <cell r="C53">
            <v>1.3320000000000001</v>
          </cell>
          <cell r="J53">
            <v>1.0880000000000001</v>
          </cell>
          <cell r="Q53">
            <v>0.10199999999999999</v>
          </cell>
          <cell r="X53">
            <v>0.14299999999999999</v>
          </cell>
        </row>
        <row r="54">
          <cell r="B54">
            <v>2020</v>
          </cell>
          <cell r="C54">
            <v>1.34</v>
          </cell>
          <cell r="J54">
            <v>1.113</v>
          </cell>
          <cell r="Q54">
            <v>6.9000000000000006E-2</v>
          </cell>
          <cell r="X54">
            <v>0.158</v>
          </cell>
        </row>
        <row r="59">
          <cell r="B59">
            <v>2000</v>
          </cell>
          <cell r="C59">
            <v>0.1</v>
          </cell>
          <cell r="I59">
            <v>5.2999999999999999E-2</v>
          </cell>
          <cell r="O59">
            <v>0</v>
          </cell>
          <cell r="U59">
            <v>4.7E-2</v>
          </cell>
        </row>
        <row r="60">
          <cell r="B60">
            <v>2001</v>
          </cell>
          <cell r="C60">
            <v>0.13500000000000001</v>
          </cell>
          <cell r="I60">
            <v>7.6999999999999999E-2</v>
          </cell>
          <cell r="O60">
            <v>0</v>
          </cell>
          <cell r="U60">
            <v>5.8000000000000003E-2</v>
          </cell>
        </row>
        <row r="61">
          <cell r="B61">
            <v>2002</v>
          </cell>
          <cell r="C61">
            <v>0.13100000000000001</v>
          </cell>
          <cell r="I61">
            <v>6.2E-2</v>
          </cell>
          <cell r="O61">
            <v>2E-3</v>
          </cell>
          <cell r="U61">
            <v>6.6000000000000003E-2</v>
          </cell>
        </row>
        <row r="62">
          <cell r="B62">
            <v>2003</v>
          </cell>
          <cell r="C62">
            <v>0.125</v>
          </cell>
          <cell r="I62">
            <v>6.3E-2</v>
          </cell>
          <cell r="O62">
            <v>5.0000000000000001E-3</v>
          </cell>
          <cell r="U62">
            <v>5.6000000000000001E-2</v>
          </cell>
        </row>
        <row r="63">
          <cell r="B63">
            <v>2004</v>
          </cell>
          <cell r="C63">
            <v>0.13</v>
          </cell>
          <cell r="I63">
            <v>7.0000000000000007E-2</v>
          </cell>
          <cell r="O63">
            <v>4.0000000000000001E-3</v>
          </cell>
          <cell r="U63">
            <v>5.6000000000000001E-2</v>
          </cell>
        </row>
        <row r="64">
          <cell r="B64">
            <v>2005</v>
          </cell>
          <cell r="C64">
            <v>0.152</v>
          </cell>
          <cell r="I64">
            <v>8.5000000000000006E-2</v>
          </cell>
          <cell r="O64">
            <v>6.0000000000000001E-3</v>
          </cell>
          <cell r="U64">
            <v>6.0999999999999999E-2</v>
          </cell>
        </row>
        <row r="65">
          <cell r="B65">
            <v>2006</v>
          </cell>
          <cell r="C65">
            <v>0.16700000000000001</v>
          </cell>
          <cell r="I65">
            <v>9.2999999999999999E-2</v>
          </cell>
          <cell r="O65">
            <v>6.0000000000000001E-3</v>
          </cell>
          <cell r="U65">
            <v>6.8000000000000005E-2</v>
          </cell>
        </row>
        <row r="66">
          <cell r="B66">
            <v>2007</v>
          </cell>
          <cell r="C66">
            <v>0.125</v>
          </cell>
          <cell r="I66">
            <v>6.2E-2</v>
          </cell>
          <cell r="O66">
            <v>1.4E-2</v>
          </cell>
          <cell r="U66">
            <v>4.9000000000000002E-2</v>
          </cell>
        </row>
        <row r="67">
          <cell r="B67">
            <v>2008</v>
          </cell>
          <cell r="C67">
            <v>0.14799999999999999</v>
          </cell>
          <cell r="I67">
            <v>6.5000000000000002E-2</v>
          </cell>
          <cell r="O67">
            <v>1.2E-2</v>
          </cell>
          <cell r="U67">
            <v>7.0000000000000007E-2</v>
          </cell>
        </row>
        <row r="68">
          <cell r="B68">
            <v>2009</v>
          </cell>
          <cell r="C68">
            <v>0.16500000000000001</v>
          </cell>
          <cell r="I68">
            <v>6.8000000000000005E-2</v>
          </cell>
          <cell r="O68">
            <v>1.4E-2</v>
          </cell>
          <cell r="U68">
            <v>8.4000000000000005E-2</v>
          </cell>
        </row>
        <row r="69">
          <cell r="B69">
            <v>2010</v>
          </cell>
          <cell r="C69">
            <v>0.217</v>
          </cell>
          <cell r="I69">
            <v>0.10100000000000001</v>
          </cell>
          <cell r="O69">
            <v>3.7999999999999999E-2</v>
          </cell>
          <cell r="U69">
            <v>7.6999999999999999E-2</v>
          </cell>
        </row>
        <row r="70">
          <cell r="B70">
            <v>2011</v>
          </cell>
          <cell r="C70">
            <v>0.26</v>
          </cell>
          <cell r="I70">
            <v>0.123</v>
          </cell>
          <cell r="O70">
            <v>0.05</v>
          </cell>
          <cell r="U70">
            <v>8.6999999999999994E-2</v>
          </cell>
        </row>
        <row r="71">
          <cell r="B71">
            <v>2012</v>
          </cell>
          <cell r="C71">
            <v>0.311</v>
          </cell>
          <cell r="I71">
            <v>0.14099999999999999</v>
          </cell>
          <cell r="O71">
            <v>6.4000000000000001E-2</v>
          </cell>
          <cell r="U71">
            <v>0.106</v>
          </cell>
        </row>
        <row r="72">
          <cell r="B72">
            <v>2013</v>
          </cell>
          <cell r="C72">
            <v>0.34799999999999998</v>
          </cell>
          <cell r="I72">
            <v>0.16900000000000001</v>
          </cell>
          <cell r="O72">
            <v>0.09</v>
          </cell>
          <cell r="U72">
            <v>8.7999999999999995E-2</v>
          </cell>
        </row>
        <row r="73">
          <cell r="B73">
            <v>2014</v>
          </cell>
          <cell r="C73">
            <v>0.46100000000000002</v>
          </cell>
          <cell r="I73">
            <v>0.32</v>
          </cell>
          <cell r="O73">
            <v>5.5E-2</v>
          </cell>
          <cell r="U73">
            <v>8.5999999999999993E-2</v>
          </cell>
        </row>
        <row r="74">
          <cell r="B74">
            <v>2015</v>
          </cell>
          <cell r="C74">
            <v>0.79700000000000004</v>
          </cell>
          <cell r="I74">
            <v>0.67500000000000004</v>
          </cell>
          <cell r="O74">
            <v>4.2999999999999997E-2</v>
          </cell>
          <cell r="U74">
            <v>7.9000000000000001E-2</v>
          </cell>
        </row>
        <row r="75">
          <cell r="B75">
            <v>2016</v>
          </cell>
          <cell r="C75">
            <v>0.90900000000000003</v>
          </cell>
          <cell r="I75">
            <v>0.76100000000000001</v>
          </cell>
          <cell r="O75">
            <v>4.8000000000000001E-2</v>
          </cell>
          <cell r="U75">
            <v>0.1</v>
          </cell>
        </row>
        <row r="76">
          <cell r="B76">
            <v>2017</v>
          </cell>
          <cell r="C76">
            <v>0.89200000000000002</v>
          </cell>
          <cell r="I76">
            <v>0.752</v>
          </cell>
          <cell r="O76">
            <v>4.3999999999999997E-2</v>
          </cell>
          <cell r="U76">
            <v>9.5000000000000001E-2</v>
          </cell>
        </row>
        <row r="77">
          <cell r="B77">
            <v>2018</v>
          </cell>
          <cell r="C77">
            <v>0.9</v>
          </cell>
          <cell r="I77">
            <v>0.73899999999999999</v>
          </cell>
          <cell r="O77">
            <v>0.08</v>
          </cell>
          <cell r="U77">
            <v>0.08</v>
          </cell>
        </row>
        <row r="78">
          <cell r="B78">
            <v>2019</v>
          </cell>
          <cell r="C78">
            <v>0.92</v>
          </cell>
          <cell r="I78">
            <v>0.76600000000000001</v>
          </cell>
          <cell r="O78">
            <v>6.5000000000000002E-2</v>
          </cell>
          <cell r="U78">
            <v>8.8999999999999996E-2</v>
          </cell>
        </row>
        <row r="79">
          <cell r="B79">
            <v>2020</v>
          </cell>
          <cell r="C79">
            <v>0.93600000000000005</v>
          </cell>
          <cell r="I79">
            <v>0.78800000000000003</v>
          </cell>
          <cell r="O79">
            <v>4.8000000000000001E-2</v>
          </cell>
          <cell r="U79">
            <v>0.1</v>
          </cell>
        </row>
        <row r="87">
          <cell r="B87">
            <v>2000</v>
          </cell>
          <cell r="C87">
            <v>3.0000000000000001E-3</v>
          </cell>
          <cell r="I87">
            <v>3.0000000000000001E-3</v>
          </cell>
          <cell r="O87">
            <v>0</v>
          </cell>
          <cell r="U87">
            <v>0</v>
          </cell>
        </row>
        <row r="88">
          <cell r="B88">
            <v>2001</v>
          </cell>
          <cell r="C88">
            <v>0.02</v>
          </cell>
          <cell r="I88">
            <v>0.02</v>
          </cell>
          <cell r="O88">
            <v>0</v>
          </cell>
          <cell r="U88">
            <v>0</v>
          </cell>
        </row>
        <row r="89">
          <cell r="B89">
            <v>2002</v>
          </cell>
          <cell r="C89">
            <v>1.7000000000000001E-2</v>
          </cell>
          <cell r="I89">
            <v>1.7000000000000001E-2</v>
          </cell>
          <cell r="O89">
            <v>0</v>
          </cell>
          <cell r="U89">
            <v>0</v>
          </cell>
        </row>
        <row r="90">
          <cell r="B90">
            <v>2003</v>
          </cell>
          <cell r="C90">
            <v>1.2999999999999999E-2</v>
          </cell>
          <cell r="I90">
            <v>1.2999999999999999E-2</v>
          </cell>
          <cell r="O90">
            <v>0</v>
          </cell>
          <cell r="U90">
            <v>0</v>
          </cell>
        </row>
        <row r="91">
          <cell r="B91">
            <v>2004</v>
          </cell>
          <cell r="C91">
            <v>1.6E-2</v>
          </cell>
          <cell r="I91">
            <v>1.6E-2</v>
          </cell>
          <cell r="O91">
            <v>0</v>
          </cell>
          <cell r="U91">
            <v>0</v>
          </cell>
        </row>
        <row r="92">
          <cell r="B92">
            <v>2005</v>
          </cell>
          <cell r="C92">
            <v>1.7000000000000001E-2</v>
          </cell>
          <cell r="I92">
            <v>1.7000000000000001E-2</v>
          </cell>
          <cell r="O92">
            <v>0</v>
          </cell>
          <cell r="U92">
            <v>0</v>
          </cell>
        </row>
        <row r="93">
          <cell r="B93">
            <v>2006</v>
          </cell>
          <cell r="C93">
            <v>1.6E-2</v>
          </cell>
          <cell r="I93">
            <v>1.6E-2</v>
          </cell>
          <cell r="O93">
            <v>0</v>
          </cell>
          <cell r="U93">
            <v>0</v>
          </cell>
        </row>
        <row r="94">
          <cell r="B94">
            <v>2007</v>
          </cell>
          <cell r="C94">
            <v>1.7000000000000001E-2</v>
          </cell>
          <cell r="I94">
            <v>1.2999999999999999E-2</v>
          </cell>
          <cell r="O94">
            <v>3.0000000000000001E-3</v>
          </cell>
          <cell r="U94">
            <v>0</v>
          </cell>
        </row>
        <row r="95">
          <cell r="B95">
            <v>2008</v>
          </cell>
          <cell r="C95">
            <v>7.0000000000000001E-3</v>
          </cell>
          <cell r="I95">
            <v>7.0000000000000001E-3</v>
          </cell>
          <cell r="O95">
            <v>0</v>
          </cell>
          <cell r="U95">
            <v>0</v>
          </cell>
        </row>
        <row r="96">
          <cell r="B96">
            <v>2009</v>
          </cell>
          <cell r="C96">
            <v>1.7000000000000001E-2</v>
          </cell>
          <cell r="I96">
            <v>0.01</v>
          </cell>
          <cell r="O96">
            <v>7.0000000000000001E-3</v>
          </cell>
          <cell r="U96">
            <v>0</v>
          </cell>
        </row>
        <row r="97">
          <cell r="B97">
            <v>2010</v>
          </cell>
          <cell r="C97">
            <v>1.2999999999999999E-2</v>
          </cell>
          <cell r="I97">
            <v>0.01</v>
          </cell>
          <cell r="O97">
            <v>3.0000000000000001E-3</v>
          </cell>
          <cell r="U97">
            <v>0</v>
          </cell>
        </row>
        <row r="98">
          <cell r="B98">
            <v>2011</v>
          </cell>
          <cell r="C98">
            <v>3.6999999999999998E-2</v>
          </cell>
          <cell r="I98">
            <v>2.3E-2</v>
          </cell>
          <cell r="O98">
            <v>1.2999999999999999E-2</v>
          </cell>
          <cell r="U98">
            <v>0</v>
          </cell>
        </row>
        <row r="99">
          <cell r="B99">
            <v>2012</v>
          </cell>
          <cell r="C99">
            <v>0.04</v>
          </cell>
          <cell r="I99">
            <v>3.4000000000000002E-2</v>
          </cell>
          <cell r="O99">
            <v>7.0000000000000001E-3</v>
          </cell>
          <cell r="U99">
            <v>0</v>
          </cell>
        </row>
        <row r="100">
          <cell r="B100">
            <v>2013</v>
          </cell>
          <cell r="C100">
            <v>7.3999999999999996E-2</v>
          </cell>
          <cell r="I100">
            <v>4.3999999999999997E-2</v>
          </cell>
          <cell r="O100">
            <v>2.3E-2</v>
          </cell>
          <cell r="U100">
            <v>7.0000000000000001E-3</v>
          </cell>
        </row>
        <row r="101">
          <cell r="B101">
            <v>2014</v>
          </cell>
          <cell r="C101">
            <v>0.11700000000000001</v>
          </cell>
          <cell r="I101">
            <v>9.7000000000000003E-2</v>
          </cell>
          <cell r="O101">
            <v>0.02</v>
          </cell>
          <cell r="U101">
            <v>0</v>
          </cell>
        </row>
        <row r="102">
          <cell r="B102">
            <v>2015</v>
          </cell>
          <cell r="C102">
            <v>0.22900000000000001</v>
          </cell>
          <cell r="I102">
            <v>0.215</v>
          </cell>
          <cell r="O102">
            <v>1.2999999999999999E-2</v>
          </cell>
          <cell r="U102">
            <v>0</v>
          </cell>
        </row>
        <row r="103">
          <cell r="B103">
            <v>2016</v>
          </cell>
          <cell r="C103">
            <v>0.23499999999999999</v>
          </cell>
          <cell r="I103">
            <v>0.22900000000000001</v>
          </cell>
          <cell r="O103">
            <v>7.0000000000000001E-3</v>
          </cell>
          <cell r="U103">
            <v>0</v>
          </cell>
        </row>
        <row r="104">
          <cell r="B104">
            <v>2017</v>
          </cell>
          <cell r="C104">
            <v>0.23799999999999999</v>
          </cell>
          <cell r="I104">
            <v>0.217</v>
          </cell>
          <cell r="O104">
            <v>0.02</v>
          </cell>
          <cell r="U104">
            <v>0</v>
          </cell>
        </row>
        <row r="105">
          <cell r="B105">
            <v>2018</v>
          </cell>
          <cell r="C105">
            <v>0.27100000000000002</v>
          </cell>
          <cell r="I105">
            <v>0.247</v>
          </cell>
          <cell r="O105">
            <v>2.3E-2</v>
          </cell>
          <cell r="U105">
            <v>0</v>
          </cell>
        </row>
        <row r="106">
          <cell r="B106">
            <v>2019</v>
          </cell>
          <cell r="C106">
            <v>0.23799999999999999</v>
          </cell>
          <cell r="I106">
            <v>0.23499999999999999</v>
          </cell>
          <cell r="O106">
            <v>3.0000000000000001E-3</v>
          </cell>
          <cell r="U106">
            <v>0</v>
          </cell>
        </row>
        <row r="107">
          <cell r="B107">
            <v>2020</v>
          </cell>
          <cell r="C107">
            <v>0.26600000000000001</v>
          </cell>
          <cell r="I107">
            <v>0.249</v>
          </cell>
          <cell r="O107">
            <v>1.2999999999999999E-2</v>
          </cell>
          <cell r="U107">
            <v>3.0000000000000001E-3</v>
          </cell>
        </row>
        <row r="115">
          <cell r="C115">
            <v>0.56699999999999995</v>
          </cell>
          <cell r="I115">
            <v>0.183</v>
          </cell>
          <cell r="O115">
            <v>0</v>
          </cell>
          <cell r="U115">
            <v>0.38500000000000001</v>
          </cell>
        </row>
        <row r="116">
          <cell r="C116">
            <v>0.65300000000000002</v>
          </cell>
          <cell r="I116">
            <v>0.20799999999999999</v>
          </cell>
          <cell r="O116">
            <v>0</v>
          </cell>
          <cell r="U116">
            <v>0.44400000000000001</v>
          </cell>
        </row>
        <row r="117">
          <cell r="C117">
            <v>0.68400000000000005</v>
          </cell>
          <cell r="I117">
            <v>0.224</v>
          </cell>
          <cell r="O117">
            <v>5.0000000000000001E-3</v>
          </cell>
          <cell r="U117">
            <v>0.45600000000000002</v>
          </cell>
        </row>
        <row r="118">
          <cell r="C118">
            <v>0.872</v>
          </cell>
          <cell r="I118">
            <v>0.33800000000000002</v>
          </cell>
          <cell r="O118">
            <v>1.9E-2</v>
          </cell>
          <cell r="U118">
            <v>0.51600000000000001</v>
          </cell>
        </row>
        <row r="119">
          <cell r="C119">
            <v>0.68500000000000005</v>
          </cell>
          <cell r="I119">
            <v>0.26900000000000002</v>
          </cell>
          <cell r="O119">
            <v>5.0000000000000001E-3</v>
          </cell>
          <cell r="U119">
            <v>0.41199999999999998</v>
          </cell>
        </row>
        <row r="120">
          <cell r="C120">
            <v>0.878</v>
          </cell>
          <cell r="I120">
            <v>0.29799999999999999</v>
          </cell>
          <cell r="O120">
            <v>1.9E-2</v>
          </cell>
          <cell r="U120">
            <v>0.56100000000000005</v>
          </cell>
        </row>
        <row r="121">
          <cell r="C121">
            <v>0.68899999999999995</v>
          </cell>
          <cell r="I121">
            <v>0.24</v>
          </cell>
          <cell r="O121">
            <v>5.0000000000000001E-3</v>
          </cell>
          <cell r="U121">
            <v>0.443</v>
          </cell>
        </row>
        <row r="122">
          <cell r="C122">
            <v>0.75900000000000001</v>
          </cell>
          <cell r="I122">
            <v>0.25800000000000001</v>
          </cell>
          <cell r="O122">
            <v>0.01</v>
          </cell>
          <cell r="U122">
            <v>0.49099999999999999</v>
          </cell>
        </row>
        <row r="123">
          <cell r="C123">
            <v>0.86</v>
          </cell>
          <cell r="I123">
            <v>0.26600000000000001</v>
          </cell>
          <cell r="O123">
            <v>1.4E-2</v>
          </cell>
          <cell r="U123">
            <v>0.57999999999999996</v>
          </cell>
        </row>
        <row r="124">
          <cell r="C124">
            <v>0.85399999999999998</v>
          </cell>
          <cell r="I124">
            <v>0.3</v>
          </cell>
          <cell r="O124">
            <v>1.2999999999999999E-2</v>
          </cell>
          <cell r="U124">
            <v>0.54100000000000004</v>
          </cell>
        </row>
        <row r="125">
          <cell r="C125">
            <v>0.91100000000000003</v>
          </cell>
          <cell r="I125">
            <v>0.31900000000000001</v>
          </cell>
          <cell r="O125">
            <v>2.7E-2</v>
          </cell>
          <cell r="U125">
            <v>0.56499999999999995</v>
          </cell>
        </row>
        <row r="126">
          <cell r="C126">
            <v>0.89</v>
          </cell>
          <cell r="I126">
            <v>0.26100000000000001</v>
          </cell>
          <cell r="O126">
            <v>6.0999999999999999E-2</v>
          </cell>
          <cell r="U126">
            <v>0.56799999999999995</v>
          </cell>
        </row>
        <row r="127">
          <cell r="C127">
            <v>1.151</v>
          </cell>
          <cell r="I127">
            <v>0.36699999999999999</v>
          </cell>
          <cell r="O127">
            <v>0.1</v>
          </cell>
          <cell r="U127">
            <v>0.68400000000000005</v>
          </cell>
        </row>
        <row r="128">
          <cell r="C128">
            <v>1.2250000000000001</v>
          </cell>
          <cell r="I128">
            <v>0.46300000000000002</v>
          </cell>
          <cell r="O128">
            <v>0.13300000000000001</v>
          </cell>
          <cell r="U128">
            <v>0.629</v>
          </cell>
        </row>
        <row r="129">
          <cell r="C129">
            <v>1.274</v>
          </cell>
          <cell r="I129">
            <v>0.63</v>
          </cell>
          <cell r="O129">
            <v>6.9000000000000006E-2</v>
          </cell>
          <cell r="U129">
            <v>0.57599999999999996</v>
          </cell>
        </row>
        <row r="130">
          <cell r="C130">
            <v>1.706</v>
          </cell>
          <cell r="I130">
            <v>1.05</v>
          </cell>
          <cell r="O130">
            <v>6.3E-2</v>
          </cell>
          <cell r="U130">
            <v>0.59399999999999997</v>
          </cell>
        </row>
        <row r="131">
          <cell r="C131">
            <v>1.7430000000000001</v>
          </cell>
          <cell r="I131">
            <v>1.08</v>
          </cell>
          <cell r="O131">
            <v>6.5000000000000002E-2</v>
          </cell>
          <cell r="U131">
            <v>0.59799999999999998</v>
          </cell>
        </row>
        <row r="132">
          <cell r="C132">
            <v>1.9950000000000001</v>
          </cell>
          <cell r="I132">
            <v>1.1639999999999999</v>
          </cell>
          <cell r="O132">
            <v>0.10299999999999999</v>
          </cell>
          <cell r="U132">
            <v>0.72699999999999998</v>
          </cell>
        </row>
        <row r="133">
          <cell r="C133">
            <v>1.9510000000000001</v>
          </cell>
          <cell r="I133">
            <v>1.21</v>
          </cell>
          <cell r="O133">
            <v>6.7000000000000004E-2</v>
          </cell>
          <cell r="U133">
            <v>0.67400000000000004</v>
          </cell>
        </row>
        <row r="134">
          <cell r="C134">
            <v>1.893</v>
          </cell>
          <cell r="I134">
            <v>1.1910000000000001</v>
          </cell>
          <cell r="O134">
            <v>6.7000000000000004E-2</v>
          </cell>
          <cell r="U134">
            <v>0.63500000000000001</v>
          </cell>
        </row>
        <row r="135">
          <cell r="C135">
            <v>1.7490000000000001</v>
          </cell>
          <cell r="I135">
            <v>1.093</v>
          </cell>
          <cell r="O135">
            <v>0.115</v>
          </cell>
          <cell r="U135">
            <v>0.54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9CA49-D109-4CEA-8B37-D03B71D96109}">
  <dimension ref="A1:AC112"/>
  <sheetViews>
    <sheetView tabSelected="1" topLeftCell="A37" workbookViewId="0">
      <selection activeCell="J20" sqref="J20"/>
    </sheetView>
  </sheetViews>
  <sheetFormatPr defaultRowHeight="15" x14ac:dyDescent="0.25"/>
  <cols>
    <col min="1" max="1" width="9.140625" customWidth="1"/>
    <col min="7" max="7" width="3.42578125" customWidth="1"/>
    <col min="8" max="267" width="6" customWidth="1"/>
  </cols>
  <sheetData>
    <row r="1" spans="1:29" x14ac:dyDescent="0.25">
      <c r="A1" t="s">
        <v>0</v>
      </c>
    </row>
    <row r="2" spans="1:29" x14ac:dyDescent="0.25">
      <c r="A2" t="s">
        <v>1</v>
      </c>
    </row>
    <row r="3" spans="1:29" x14ac:dyDescent="0.25">
      <c r="C3" t="s">
        <v>2</v>
      </c>
      <c r="J3" t="s">
        <v>10</v>
      </c>
      <c r="Q3" t="s">
        <v>11</v>
      </c>
      <c r="X3" t="s">
        <v>12</v>
      </c>
    </row>
    <row r="4" spans="1:29" x14ac:dyDescent="0.25">
      <c r="B4" s="4" t="s">
        <v>13</v>
      </c>
      <c r="C4" t="s">
        <v>2</v>
      </c>
      <c r="D4" t="s">
        <v>2</v>
      </c>
      <c r="E4" t="s">
        <v>2</v>
      </c>
      <c r="F4" t="s">
        <v>2</v>
      </c>
      <c r="G4" t="s">
        <v>2</v>
      </c>
      <c r="H4" t="s">
        <v>2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X4" t="s">
        <v>5</v>
      </c>
      <c r="Y4" t="s">
        <v>5</v>
      </c>
      <c r="Z4" t="s">
        <v>5</v>
      </c>
      <c r="AA4" t="s">
        <v>5</v>
      </c>
      <c r="AB4" t="s">
        <v>5</v>
      </c>
      <c r="AC4" t="s">
        <v>5</v>
      </c>
    </row>
    <row r="5" spans="1:29" x14ac:dyDescent="0.25">
      <c r="C5" t="s">
        <v>8</v>
      </c>
      <c r="D5" t="s">
        <v>14</v>
      </c>
      <c r="E5" t="s">
        <v>15</v>
      </c>
      <c r="F5" t="s">
        <v>16</v>
      </c>
      <c r="G5" t="s">
        <v>17</v>
      </c>
      <c r="H5" t="s">
        <v>7</v>
      </c>
      <c r="J5" t="s">
        <v>8</v>
      </c>
      <c r="K5" t="s">
        <v>14</v>
      </c>
      <c r="L5" t="s">
        <v>15</v>
      </c>
      <c r="M5" t="s">
        <v>16</v>
      </c>
      <c r="N5" t="s">
        <v>6</v>
      </c>
      <c r="O5" t="s">
        <v>7</v>
      </c>
      <c r="Q5" t="s">
        <v>8</v>
      </c>
      <c r="R5" t="s">
        <v>14</v>
      </c>
      <c r="S5" t="s">
        <v>15</v>
      </c>
      <c r="T5" t="s">
        <v>16</v>
      </c>
      <c r="U5" t="s">
        <v>6</v>
      </c>
      <c r="V5" t="s">
        <v>7</v>
      </c>
      <c r="X5" t="s">
        <v>8</v>
      </c>
      <c r="Y5" t="s">
        <v>14</v>
      </c>
      <c r="Z5" t="s">
        <v>15</v>
      </c>
      <c r="AA5" t="s">
        <v>16</v>
      </c>
      <c r="AB5" t="s">
        <v>6</v>
      </c>
      <c r="AC5" t="s">
        <v>7</v>
      </c>
    </row>
    <row r="6" spans="1:29" x14ac:dyDescent="0.25">
      <c r="B6">
        <v>2000</v>
      </c>
      <c r="C6">
        <v>0.158</v>
      </c>
      <c r="D6">
        <v>1.7999999999999999E-2</v>
      </c>
      <c r="E6">
        <v>0.125</v>
      </c>
      <c r="F6">
        <v>0.19700000000000001</v>
      </c>
      <c r="G6">
        <v>79</v>
      </c>
      <c r="H6" s="1">
        <v>50017981</v>
      </c>
      <c r="J6">
        <v>8.2000000000000003E-2</v>
      </c>
      <c r="K6">
        <v>1.2999999999999999E-2</v>
      </c>
      <c r="L6">
        <v>5.8999999999999997E-2</v>
      </c>
      <c r="M6">
        <v>0.112</v>
      </c>
      <c r="N6">
        <v>41</v>
      </c>
      <c r="O6" s="1">
        <v>50017981</v>
      </c>
      <c r="Q6">
        <v>0</v>
      </c>
      <c r="R6" t="s">
        <v>9</v>
      </c>
      <c r="S6">
        <v>0</v>
      </c>
      <c r="T6">
        <v>7.0000000000000001E-3</v>
      </c>
      <c r="U6">
        <v>0</v>
      </c>
      <c r="V6" s="1">
        <v>50017981</v>
      </c>
      <c r="X6">
        <v>7.5999999999999998E-2</v>
      </c>
      <c r="Y6">
        <v>1.2E-2</v>
      </c>
      <c r="Z6">
        <v>5.3999999999999999E-2</v>
      </c>
      <c r="AA6">
        <v>0.104</v>
      </c>
      <c r="AB6">
        <v>38</v>
      </c>
      <c r="AC6" s="1">
        <v>50017981</v>
      </c>
    </row>
    <row r="7" spans="1:29" x14ac:dyDescent="0.25">
      <c r="B7">
        <v>2001</v>
      </c>
      <c r="C7">
        <v>0.20499999999999999</v>
      </c>
      <c r="D7">
        <v>0.02</v>
      </c>
      <c r="E7">
        <v>0.16700000000000001</v>
      </c>
      <c r="F7">
        <v>0.249</v>
      </c>
      <c r="G7">
        <v>102</v>
      </c>
      <c r="H7" s="1">
        <v>50128252</v>
      </c>
      <c r="J7">
        <v>0.112</v>
      </c>
      <c r="K7">
        <v>1.4999999999999999E-2</v>
      </c>
      <c r="L7">
        <v>8.5000000000000006E-2</v>
      </c>
      <c r="M7">
        <v>0.14599999999999999</v>
      </c>
      <c r="N7">
        <v>56</v>
      </c>
      <c r="O7" s="1">
        <v>50128252</v>
      </c>
      <c r="Q7">
        <v>0</v>
      </c>
      <c r="R7" t="s">
        <v>9</v>
      </c>
      <c r="S7">
        <v>0</v>
      </c>
      <c r="T7">
        <v>7.0000000000000001E-3</v>
      </c>
      <c r="U7">
        <v>0</v>
      </c>
      <c r="V7" s="1">
        <v>50128252</v>
      </c>
      <c r="X7">
        <v>9.2999999999999999E-2</v>
      </c>
      <c r="Y7">
        <v>1.4E-2</v>
      </c>
      <c r="Z7">
        <v>6.8000000000000005E-2</v>
      </c>
      <c r="AA7">
        <v>0.124</v>
      </c>
      <c r="AB7">
        <v>46</v>
      </c>
      <c r="AC7" s="1">
        <v>50128252</v>
      </c>
    </row>
    <row r="8" spans="1:29" x14ac:dyDescent="0.25">
      <c r="B8">
        <v>2002</v>
      </c>
      <c r="C8">
        <v>0.2</v>
      </c>
      <c r="D8">
        <v>0.02</v>
      </c>
      <c r="E8">
        <v>0.16200000000000001</v>
      </c>
      <c r="F8">
        <v>0.24299999999999999</v>
      </c>
      <c r="G8">
        <v>99</v>
      </c>
      <c r="H8" s="1">
        <v>50169636</v>
      </c>
      <c r="J8">
        <v>0.09</v>
      </c>
      <c r="K8">
        <v>1.2999999999999999E-2</v>
      </c>
      <c r="L8">
        <v>6.5000000000000002E-2</v>
      </c>
      <c r="M8">
        <v>0.12</v>
      </c>
      <c r="N8">
        <v>45</v>
      </c>
      <c r="O8" s="1">
        <v>50169636</v>
      </c>
      <c r="Q8">
        <v>4.0000000000000001E-3</v>
      </c>
      <c r="R8">
        <v>3.0000000000000001E-3</v>
      </c>
      <c r="S8">
        <v>0</v>
      </c>
      <c r="T8">
        <v>1.4E-2</v>
      </c>
      <c r="U8">
        <v>2</v>
      </c>
      <c r="V8" s="1">
        <v>50169636</v>
      </c>
      <c r="X8">
        <v>0.106</v>
      </c>
      <c r="Y8">
        <v>1.4999999999999999E-2</v>
      </c>
      <c r="Z8">
        <v>7.9000000000000001E-2</v>
      </c>
      <c r="AA8">
        <v>0.13900000000000001</v>
      </c>
      <c r="AB8">
        <v>52</v>
      </c>
      <c r="AC8" s="1">
        <v>50169636</v>
      </c>
    </row>
    <row r="9" spans="1:29" x14ac:dyDescent="0.25">
      <c r="B9">
        <v>2003</v>
      </c>
      <c r="C9">
        <v>0.192</v>
      </c>
      <c r="D9">
        <v>0.02</v>
      </c>
      <c r="E9">
        <v>0.155</v>
      </c>
      <c r="F9">
        <v>0.23499999999999999</v>
      </c>
      <c r="G9">
        <v>94</v>
      </c>
      <c r="H9" s="1">
        <v>50137935</v>
      </c>
      <c r="J9">
        <v>9.4E-2</v>
      </c>
      <c r="K9">
        <v>1.4E-2</v>
      </c>
      <c r="L9">
        <v>6.9000000000000006E-2</v>
      </c>
      <c r="M9">
        <v>0.125</v>
      </c>
      <c r="N9">
        <v>46</v>
      </c>
      <c r="O9" s="1">
        <v>50137935</v>
      </c>
      <c r="Q9">
        <v>8.0000000000000002E-3</v>
      </c>
      <c r="R9">
        <v>4.0000000000000001E-3</v>
      </c>
      <c r="S9">
        <v>2E-3</v>
      </c>
      <c r="T9">
        <v>0.02</v>
      </c>
      <c r="U9">
        <v>4</v>
      </c>
      <c r="V9" s="1">
        <v>50137935</v>
      </c>
      <c r="X9">
        <v>9.0999999999999998E-2</v>
      </c>
      <c r="Y9">
        <v>1.4E-2</v>
      </c>
      <c r="Z9">
        <v>6.6000000000000003E-2</v>
      </c>
      <c r="AA9">
        <v>0.122</v>
      </c>
      <c r="AB9">
        <v>44</v>
      </c>
      <c r="AC9" s="1">
        <v>50137935</v>
      </c>
    </row>
    <row r="10" spans="1:29" x14ac:dyDescent="0.25">
      <c r="B10">
        <v>2004</v>
      </c>
      <c r="C10">
        <v>0.19800000000000001</v>
      </c>
      <c r="D10">
        <v>0.02</v>
      </c>
      <c r="E10">
        <v>0.161</v>
      </c>
      <c r="F10">
        <v>0.24199999999999999</v>
      </c>
      <c r="G10">
        <v>97</v>
      </c>
      <c r="H10" s="1">
        <v>50190813</v>
      </c>
      <c r="J10">
        <v>0.10299999999999999</v>
      </c>
      <c r="K10">
        <v>1.4E-2</v>
      </c>
      <c r="L10">
        <v>7.5999999999999998E-2</v>
      </c>
      <c r="M10">
        <v>0.13500000000000001</v>
      </c>
      <c r="N10">
        <v>51</v>
      </c>
      <c r="O10" s="1">
        <v>50190813</v>
      </c>
      <c r="Q10">
        <v>6.0000000000000001E-3</v>
      </c>
      <c r="R10">
        <v>3.0000000000000001E-3</v>
      </c>
      <c r="S10">
        <v>1E-3</v>
      </c>
      <c r="T10">
        <v>1.7000000000000001E-2</v>
      </c>
      <c r="U10">
        <v>3</v>
      </c>
      <c r="V10" s="1">
        <v>50190813</v>
      </c>
      <c r="X10">
        <v>0.09</v>
      </c>
      <c r="Y10">
        <v>1.4E-2</v>
      </c>
      <c r="Z10">
        <v>6.5000000000000002E-2</v>
      </c>
      <c r="AA10">
        <v>0.121</v>
      </c>
      <c r="AB10">
        <v>43</v>
      </c>
      <c r="AC10" s="1">
        <v>50190813</v>
      </c>
    </row>
    <row r="11" spans="1:29" x14ac:dyDescent="0.25">
      <c r="B11">
        <v>2005</v>
      </c>
      <c r="C11">
        <v>0.23400000000000001</v>
      </c>
      <c r="D11">
        <v>2.1999999999999999E-2</v>
      </c>
      <c r="E11">
        <v>0.192</v>
      </c>
      <c r="F11">
        <v>0.28100000000000003</v>
      </c>
      <c r="G11">
        <v>112</v>
      </c>
      <c r="H11" s="1">
        <v>50245487</v>
      </c>
      <c r="J11">
        <v>0.126</v>
      </c>
      <c r="K11">
        <v>1.6E-2</v>
      </c>
      <c r="L11">
        <v>9.6000000000000002E-2</v>
      </c>
      <c r="M11">
        <v>0.16200000000000001</v>
      </c>
      <c r="N11">
        <v>61</v>
      </c>
      <c r="O11" s="1">
        <v>50245487</v>
      </c>
      <c r="Q11">
        <v>0.01</v>
      </c>
      <c r="R11">
        <v>4.0000000000000001E-3</v>
      </c>
      <c r="S11">
        <v>3.0000000000000001E-3</v>
      </c>
      <c r="T11">
        <v>2.3E-2</v>
      </c>
      <c r="U11">
        <v>5</v>
      </c>
      <c r="V11" s="1">
        <v>50245487</v>
      </c>
      <c r="X11">
        <v>9.8000000000000004E-2</v>
      </c>
      <c r="Y11">
        <v>1.4999999999999999E-2</v>
      </c>
      <c r="Z11">
        <v>7.1999999999999995E-2</v>
      </c>
      <c r="AA11">
        <v>0.13100000000000001</v>
      </c>
      <c r="AB11">
        <v>46</v>
      </c>
      <c r="AC11" s="1">
        <v>50245487</v>
      </c>
    </row>
    <row r="12" spans="1:29" x14ac:dyDescent="0.25">
      <c r="B12">
        <v>2006</v>
      </c>
      <c r="C12">
        <v>0.25800000000000001</v>
      </c>
      <c r="D12">
        <v>2.3E-2</v>
      </c>
      <c r="E12">
        <v>0.215</v>
      </c>
      <c r="F12">
        <v>0.307</v>
      </c>
      <c r="G12">
        <v>126</v>
      </c>
      <c r="H12" s="1">
        <v>50540495</v>
      </c>
      <c r="J12">
        <v>0.13900000000000001</v>
      </c>
      <c r="K12">
        <v>1.7000000000000001E-2</v>
      </c>
      <c r="L12">
        <v>0.108</v>
      </c>
      <c r="M12">
        <v>0.17599999999999999</v>
      </c>
      <c r="N12">
        <v>69</v>
      </c>
      <c r="O12" s="1">
        <v>50540495</v>
      </c>
      <c r="Q12">
        <v>0.01</v>
      </c>
      <c r="R12">
        <v>4.0000000000000001E-3</v>
      </c>
      <c r="S12">
        <v>3.0000000000000001E-3</v>
      </c>
      <c r="T12">
        <v>2.3E-2</v>
      </c>
      <c r="U12">
        <v>5</v>
      </c>
      <c r="V12" s="1">
        <v>50540495</v>
      </c>
      <c r="X12">
        <v>0.109</v>
      </c>
      <c r="Y12">
        <v>1.4999999999999999E-2</v>
      </c>
      <c r="Z12">
        <v>8.2000000000000003E-2</v>
      </c>
      <c r="AA12">
        <v>0.14299999999999999</v>
      </c>
      <c r="AB12">
        <v>52</v>
      </c>
      <c r="AC12" s="1">
        <v>50540495</v>
      </c>
    </row>
    <row r="13" spans="1:29" x14ac:dyDescent="0.25">
      <c r="B13">
        <v>2007</v>
      </c>
      <c r="C13">
        <v>0.191</v>
      </c>
      <c r="D13">
        <v>0.02</v>
      </c>
      <c r="E13">
        <v>0.154</v>
      </c>
      <c r="F13">
        <v>0.23400000000000001</v>
      </c>
      <c r="G13">
        <v>94</v>
      </c>
      <c r="H13" s="1">
        <v>50877007</v>
      </c>
      <c r="J13">
        <v>9.1999999999999998E-2</v>
      </c>
      <c r="K13">
        <v>1.4E-2</v>
      </c>
      <c r="L13">
        <v>6.7000000000000004E-2</v>
      </c>
      <c r="M13">
        <v>0.123</v>
      </c>
      <c r="N13">
        <v>46</v>
      </c>
      <c r="O13" s="1">
        <v>50877007</v>
      </c>
      <c r="Q13">
        <v>0.02</v>
      </c>
      <c r="R13">
        <v>6.0000000000000001E-3</v>
      </c>
      <c r="S13">
        <v>0.01</v>
      </c>
      <c r="T13">
        <v>3.6999999999999998E-2</v>
      </c>
      <c r="U13">
        <v>10</v>
      </c>
      <c r="V13" s="1">
        <v>50877007</v>
      </c>
      <c r="X13">
        <v>7.9000000000000001E-2</v>
      </c>
      <c r="Y13">
        <v>1.2999999999999999E-2</v>
      </c>
      <c r="Z13">
        <v>5.6000000000000001E-2</v>
      </c>
      <c r="AA13">
        <v>0.108</v>
      </c>
      <c r="AB13">
        <v>38</v>
      </c>
      <c r="AC13" s="1">
        <v>50877007</v>
      </c>
    </row>
    <row r="14" spans="1:29" x14ac:dyDescent="0.25">
      <c r="B14">
        <v>2008</v>
      </c>
      <c r="C14">
        <v>0.23400000000000001</v>
      </c>
      <c r="D14">
        <v>2.1999999999999999E-2</v>
      </c>
      <c r="E14">
        <v>0.193</v>
      </c>
      <c r="F14">
        <v>0.28100000000000003</v>
      </c>
      <c r="G14">
        <v>114</v>
      </c>
      <c r="H14" s="1">
        <v>51248150</v>
      </c>
      <c r="J14">
        <v>0.10100000000000001</v>
      </c>
      <c r="K14">
        <v>1.4E-2</v>
      </c>
      <c r="L14">
        <v>7.4999999999999997E-2</v>
      </c>
      <c r="M14">
        <v>0.13300000000000001</v>
      </c>
      <c r="N14">
        <v>50</v>
      </c>
      <c r="O14" s="1">
        <v>51248150</v>
      </c>
      <c r="Q14">
        <v>0.02</v>
      </c>
      <c r="R14">
        <v>6.0000000000000001E-3</v>
      </c>
      <c r="S14">
        <v>8.9999999999999993E-3</v>
      </c>
      <c r="T14">
        <v>3.5999999999999997E-2</v>
      </c>
      <c r="U14">
        <v>10</v>
      </c>
      <c r="V14" s="1">
        <v>51248150</v>
      </c>
      <c r="X14">
        <v>0.113</v>
      </c>
      <c r="Y14">
        <v>1.4999999999999999E-2</v>
      </c>
      <c r="Z14">
        <v>8.5000000000000006E-2</v>
      </c>
      <c r="AA14">
        <v>0.14799999999999999</v>
      </c>
      <c r="AB14">
        <v>54</v>
      </c>
      <c r="AC14" s="1">
        <v>51248150</v>
      </c>
    </row>
    <row r="15" spans="1:29" x14ac:dyDescent="0.25">
      <c r="B15">
        <v>2009</v>
      </c>
      <c r="C15">
        <v>0.255</v>
      </c>
      <c r="D15">
        <v>2.3E-2</v>
      </c>
      <c r="E15">
        <v>0.21199999999999999</v>
      </c>
      <c r="F15">
        <v>0.30399999999999999</v>
      </c>
      <c r="G15">
        <v>126</v>
      </c>
      <c r="H15" s="1">
        <v>51554913</v>
      </c>
      <c r="J15">
        <v>0.104</v>
      </c>
      <c r="K15">
        <v>1.4E-2</v>
      </c>
      <c r="L15">
        <v>7.8E-2</v>
      </c>
      <c r="M15">
        <v>0.13500000000000001</v>
      </c>
      <c r="N15">
        <v>54</v>
      </c>
      <c r="O15" s="1">
        <v>51554913</v>
      </c>
      <c r="Q15">
        <v>1.7999999999999999E-2</v>
      </c>
      <c r="R15">
        <v>6.0000000000000001E-3</v>
      </c>
      <c r="S15">
        <v>8.0000000000000002E-3</v>
      </c>
      <c r="T15">
        <v>3.4000000000000002E-2</v>
      </c>
      <c r="U15">
        <v>9</v>
      </c>
      <c r="V15" s="1">
        <v>51554913</v>
      </c>
      <c r="X15">
        <v>0.13400000000000001</v>
      </c>
      <c r="Y15">
        <v>1.7000000000000001E-2</v>
      </c>
      <c r="Z15">
        <v>0.10299999999999999</v>
      </c>
      <c r="AA15">
        <v>0.17100000000000001</v>
      </c>
      <c r="AB15">
        <v>63</v>
      </c>
      <c r="AC15" s="1">
        <v>51554913</v>
      </c>
    </row>
    <row r="16" spans="1:29" x14ac:dyDescent="0.25">
      <c r="B16">
        <v>2010</v>
      </c>
      <c r="C16">
        <v>0.34</v>
      </c>
      <c r="D16">
        <v>2.5999999999999999E-2</v>
      </c>
      <c r="E16">
        <v>0.29099999999999998</v>
      </c>
      <c r="F16">
        <v>0.39500000000000002</v>
      </c>
      <c r="G16">
        <v>171</v>
      </c>
      <c r="H16" s="1">
        <v>51705136</v>
      </c>
      <c r="J16">
        <v>0.157</v>
      </c>
      <c r="K16">
        <v>1.7999999999999999E-2</v>
      </c>
      <c r="L16">
        <v>0.124</v>
      </c>
      <c r="M16">
        <v>0.19500000000000001</v>
      </c>
      <c r="N16">
        <v>81</v>
      </c>
      <c r="O16" s="1">
        <v>51705136</v>
      </c>
      <c r="Q16">
        <v>0.06</v>
      </c>
      <c r="R16">
        <v>1.0999999999999999E-2</v>
      </c>
      <c r="S16">
        <v>0.04</v>
      </c>
      <c r="T16">
        <v>8.5000000000000006E-2</v>
      </c>
      <c r="U16">
        <v>31</v>
      </c>
      <c r="V16" s="1">
        <v>51705136</v>
      </c>
      <c r="X16">
        <v>0.123</v>
      </c>
      <c r="Y16">
        <v>1.6E-2</v>
      </c>
      <c r="Z16">
        <v>9.4E-2</v>
      </c>
      <c r="AA16">
        <v>0.159</v>
      </c>
      <c r="AB16">
        <v>59</v>
      </c>
      <c r="AC16" s="1">
        <v>51705136</v>
      </c>
    </row>
    <row r="17" spans="2:29" x14ac:dyDescent="0.25">
      <c r="B17">
        <v>2011</v>
      </c>
      <c r="C17">
        <v>0.39500000000000002</v>
      </c>
      <c r="D17">
        <v>2.8000000000000001E-2</v>
      </c>
      <c r="E17">
        <v>0.34200000000000003</v>
      </c>
      <c r="F17">
        <v>0.45500000000000002</v>
      </c>
      <c r="G17">
        <v>199</v>
      </c>
      <c r="H17" s="1">
        <v>51900713</v>
      </c>
      <c r="J17">
        <v>0.183</v>
      </c>
      <c r="K17">
        <v>1.9E-2</v>
      </c>
      <c r="L17">
        <v>0.14799999999999999</v>
      </c>
      <c r="M17">
        <v>0.224</v>
      </c>
      <c r="N17">
        <v>95</v>
      </c>
      <c r="O17" s="1">
        <v>51900713</v>
      </c>
      <c r="Q17">
        <v>7.1999999999999995E-2</v>
      </c>
      <c r="R17">
        <v>1.2E-2</v>
      </c>
      <c r="S17">
        <v>5.0999999999999997E-2</v>
      </c>
      <c r="T17">
        <v>0.1</v>
      </c>
      <c r="U17">
        <v>37</v>
      </c>
      <c r="V17" s="1">
        <v>51900713</v>
      </c>
      <c r="X17">
        <v>0.14000000000000001</v>
      </c>
      <c r="Y17">
        <v>1.7000000000000001E-2</v>
      </c>
      <c r="Z17">
        <v>0.108</v>
      </c>
      <c r="AA17">
        <v>0.17799999999999999</v>
      </c>
      <c r="AB17">
        <v>67</v>
      </c>
      <c r="AC17" s="1">
        <v>51900713</v>
      </c>
    </row>
    <row r="18" spans="2:29" x14ac:dyDescent="0.25">
      <c r="B18">
        <v>2012</v>
      </c>
      <c r="C18">
        <v>0.47499999999999998</v>
      </c>
      <c r="D18">
        <v>3.1E-2</v>
      </c>
      <c r="E18">
        <v>0.41699999999999998</v>
      </c>
      <c r="F18">
        <v>0.54</v>
      </c>
      <c r="G18">
        <v>242</v>
      </c>
      <c r="H18" s="1">
        <v>52204537</v>
      </c>
      <c r="J18">
        <v>0.20599999999999999</v>
      </c>
      <c r="K18">
        <v>0.02</v>
      </c>
      <c r="L18">
        <v>0.16900000000000001</v>
      </c>
      <c r="M18">
        <v>0.249</v>
      </c>
      <c r="N18">
        <v>108</v>
      </c>
      <c r="O18" s="1">
        <v>52204537</v>
      </c>
      <c r="Q18">
        <v>9.9000000000000005E-2</v>
      </c>
      <c r="R18">
        <v>1.4E-2</v>
      </c>
      <c r="S18">
        <v>7.3999999999999996E-2</v>
      </c>
      <c r="T18">
        <v>0.13</v>
      </c>
      <c r="U18">
        <v>51</v>
      </c>
      <c r="V18" s="1">
        <v>52204537</v>
      </c>
      <c r="X18">
        <v>0.17</v>
      </c>
      <c r="Y18">
        <v>1.9E-2</v>
      </c>
      <c r="Z18">
        <v>0.13500000000000001</v>
      </c>
      <c r="AA18">
        <v>0.21099999999999999</v>
      </c>
      <c r="AB18">
        <v>83</v>
      </c>
      <c r="AC18" s="1">
        <v>52204537</v>
      </c>
    </row>
    <row r="19" spans="2:29" x14ac:dyDescent="0.25">
      <c r="B19">
        <v>2013</v>
      </c>
      <c r="C19">
        <v>0.51400000000000001</v>
      </c>
      <c r="D19">
        <v>3.2000000000000001E-2</v>
      </c>
      <c r="E19">
        <v>0.45300000000000001</v>
      </c>
      <c r="F19">
        <v>0.57999999999999996</v>
      </c>
      <c r="G19">
        <v>263</v>
      </c>
      <c r="H19" s="1">
        <v>52549049</v>
      </c>
      <c r="J19">
        <v>0.245</v>
      </c>
      <c r="K19">
        <v>2.1999999999999999E-2</v>
      </c>
      <c r="L19">
        <v>0.20399999999999999</v>
      </c>
      <c r="M19">
        <v>0.29199999999999998</v>
      </c>
      <c r="N19">
        <v>128</v>
      </c>
      <c r="O19" s="1">
        <v>52549049</v>
      </c>
      <c r="Q19">
        <v>0.13100000000000001</v>
      </c>
      <c r="R19">
        <v>1.6E-2</v>
      </c>
      <c r="S19">
        <v>0.10100000000000001</v>
      </c>
      <c r="T19">
        <v>0.16600000000000001</v>
      </c>
      <c r="U19">
        <v>68</v>
      </c>
      <c r="V19" s="1">
        <v>52549049</v>
      </c>
      <c r="X19">
        <v>0.13800000000000001</v>
      </c>
      <c r="Y19">
        <v>1.7000000000000001E-2</v>
      </c>
      <c r="Z19">
        <v>0.107</v>
      </c>
      <c r="AA19">
        <v>0.17499999999999999</v>
      </c>
      <c r="AB19">
        <v>67</v>
      </c>
      <c r="AC19" s="1">
        <v>52549049</v>
      </c>
    </row>
    <row r="20" spans="2:29" x14ac:dyDescent="0.25">
      <c r="B20">
        <v>2014</v>
      </c>
      <c r="C20">
        <v>0.66900000000000004</v>
      </c>
      <c r="D20">
        <v>3.5999999999999997E-2</v>
      </c>
      <c r="E20">
        <v>0.60099999999999998</v>
      </c>
      <c r="F20">
        <v>0.74299999999999999</v>
      </c>
      <c r="G20">
        <v>353</v>
      </c>
      <c r="H20" s="1">
        <v>52967256</v>
      </c>
      <c r="J20">
        <v>0.45400000000000001</v>
      </c>
      <c r="K20">
        <v>2.9000000000000001E-2</v>
      </c>
      <c r="L20">
        <v>0.39800000000000002</v>
      </c>
      <c r="M20">
        <v>0.51500000000000001</v>
      </c>
      <c r="N20">
        <v>242</v>
      </c>
      <c r="O20" s="1">
        <v>52967256</v>
      </c>
      <c r="Q20">
        <v>7.5999999999999998E-2</v>
      </c>
      <c r="R20">
        <v>1.2E-2</v>
      </c>
      <c r="S20">
        <v>5.5E-2</v>
      </c>
      <c r="T20">
        <v>0.104</v>
      </c>
      <c r="U20">
        <v>41</v>
      </c>
      <c r="V20" s="1">
        <v>52967256</v>
      </c>
      <c r="X20">
        <v>0.13900000000000001</v>
      </c>
      <c r="Y20">
        <v>1.7000000000000001E-2</v>
      </c>
      <c r="Z20">
        <v>0.108</v>
      </c>
      <c r="AA20">
        <v>0.17499999999999999</v>
      </c>
      <c r="AB20">
        <v>70</v>
      </c>
      <c r="AC20" s="1">
        <v>52967256</v>
      </c>
    </row>
    <row r="21" spans="2:29" x14ac:dyDescent="0.25">
      <c r="B21">
        <v>2015</v>
      </c>
      <c r="C21">
        <v>1.141</v>
      </c>
      <c r="D21">
        <v>4.7E-2</v>
      </c>
      <c r="E21">
        <v>1.0509999999999999</v>
      </c>
      <c r="F21">
        <v>1.236</v>
      </c>
      <c r="G21">
        <v>607</v>
      </c>
      <c r="H21" s="1">
        <v>53369395</v>
      </c>
      <c r="J21">
        <v>0.95199999999999996</v>
      </c>
      <c r="K21">
        <v>4.2000000000000003E-2</v>
      </c>
      <c r="L21">
        <v>0.871</v>
      </c>
      <c r="M21">
        <v>1.0389999999999999</v>
      </c>
      <c r="N21">
        <v>511</v>
      </c>
      <c r="O21" s="1">
        <v>53369395</v>
      </c>
      <c r="Q21">
        <v>6.2E-2</v>
      </c>
      <c r="R21">
        <v>1.0999999999999999E-2</v>
      </c>
      <c r="S21">
        <v>4.2000000000000003E-2</v>
      </c>
      <c r="T21">
        <v>8.6999999999999994E-2</v>
      </c>
      <c r="U21">
        <v>33</v>
      </c>
      <c r="V21" s="1">
        <v>53369395</v>
      </c>
      <c r="X21">
        <v>0.127</v>
      </c>
      <c r="Y21">
        <v>1.6E-2</v>
      </c>
      <c r="Z21">
        <v>9.7000000000000003E-2</v>
      </c>
      <c r="AA21">
        <v>0.16200000000000001</v>
      </c>
      <c r="AB21">
        <v>63</v>
      </c>
      <c r="AC21" s="1">
        <v>53369395</v>
      </c>
    </row>
    <row r="22" spans="2:29" x14ac:dyDescent="0.25">
      <c r="B22">
        <v>2016</v>
      </c>
      <c r="C22">
        <v>1.3169999999999999</v>
      </c>
      <c r="D22">
        <v>0.05</v>
      </c>
      <c r="E22">
        <v>1.22</v>
      </c>
      <c r="F22">
        <v>1.419</v>
      </c>
      <c r="G22">
        <v>698</v>
      </c>
      <c r="H22" s="1">
        <v>53751388</v>
      </c>
      <c r="J22">
        <v>1.083</v>
      </c>
      <c r="K22">
        <v>4.4999999999999998E-2</v>
      </c>
      <c r="L22">
        <v>0.996</v>
      </c>
      <c r="M22">
        <v>1.1759999999999999</v>
      </c>
      <c r="N22">
        <v>575</v>
      </c>
      <c r="O22" s="1">
        <v>53751388</v>
      </c>
      <c r="Q22">
        <v>7.1999999999999995E-2</v>
      </c>
      <c r="R22">
        <v>1.0999999999999999E-2</v>
      </c>
      <c r="S22">
        <v>5.1999999999999998E-2</v>
      </c>
      <c r="T22">
        <v>9.8000000000000004E-2</v>
      </c>
      <c r="U22">
        <v>41</v>
      </c>
      <c r="V22" s="1">
        <v>53751388</v>
      </c>
      <c r="X22">
        <v>0.161</v>
      </c>
      <c r="Y22">
        <v>1.7999999999999999E-2</v>
      </c>
      <c r="Z22">
        <v>0.128</v>
      </c>
      <c r="AA22">
        <v>0.2</v>
      </c>
      <c r="AB22">
        <v>82</v>
      </c>
      <c r="AC22" s="1">
        <v>53751388</v>
      </c>
    </row>
    <row r="23" spans="2:29" x14ac:dyDescent="0.25">
      <c r="B23">
        <v>2017</v>
      </c>
      <c r="C23">
        <v>1.2869999999999999</v>
      </c>
      <c r="D23">
        <v>4.9000000000000002E-2</v>
      </c>
      <c r="E23">
        <v>1.1930000000000001</v>
      </c>
      <c r="F23">
        <v>1.3879999999999999</v>
      </c>
      <c r="G23">
        <v>692</v>
      </c>
      <c r="H23" s="1">
        <v>53988781</v>
      </c>
      <c r="J23">
        <v>1.0760000000000001</v>
      </c>
      <c r="K23">
        <v>4.4999999999999998E-2</v>
      </c>
      <c r="L23">
        <v>0.99</v>
      </c>
      <c r="M23">
        <v>1.1679999999999999</v>
      </c>
      <c r="N23">
        <v>582</v>
      </c>
      <c r="O23" s="1">
        <v>53988781</v>
      </c>
      <c r="Q23">
        <v>5.8000000000000003E-2</v>
      </c>
      <c r="R23">
        <v>0.01</v>
      </c>
      <c r="S23">
        <v>0.04</v>
      </c>
      <c r="T23">
        <v>8.2000000000000003E-2</v>
      </c>
      <c r="U23">
        <v>32</v>
      </c>
      <c r="V23" s="1">
        <v>53988781</v>
      </c>
      <c r="X23">
        <v>0.153</v>
      </c>
      <c r="Y23">
        <v>1.7000000000000001E-2</v>
      </c>
      <c r="Z23">
        <v>0.121</v>
      </c>
      <c r="AA23">
        <v>0.191</v>
      </c>
      <c r="AB23">
        <v>78</v>
      </c>
      <c r="AC23" s="1">
        <v>53988781</v>
      </c>
    </row>
    <row r="24" spans="2:29" x14ac:dyDescent="0.25">
      <c r="B24">
        <v>2018</v>
      </c>
      <c r="C24">
        <v>1.28</v>
      </c>
      <c r="D24">
        <v>4.9000000000000002E-2</v>
      </c>
      <c r="E24">
        <v>1.1859999999999999</v>
      </c>
      <c r="F24">
        <v>1.38</v>
      </c>
      <c r="G24">
        <v>689</v>
      </c>
      <c r="H24" s="1">
        <v>54135538</v>
      </c>
      <c r="J24">
        <v>1.0369999999999999</v>
      </c>
      <c r="K24">
        <v>4.3999999999999997E-2</v>
      </c>
      <c r="L24">
        <v>0.95299999999999996</v>
      </c>
      <c r="M24">
        <v>1.127</v>
      </c>
      <c r="N24">
        <v>561</v>
      </c>
      <c r="O24" s="1">
        <v>54135538</v>
      </c>
      <c r="Q24">
        <v>0.115</v>
      </c>
      <c r="R24">
        <v>1.4999999999999999E-2</v>
      </c>
      <c r="S24">
        <v>8.7999999999999995E-2</v>
      </c>
      <c r="T24">
        <v>0.14699999999999999</v>
      </c>
      <c r="U24">
        <v>62</v>
      </c>
      <c r="V24" s="1">
        <v>54135538</v>
      </c>
      <c r="X24">
        <v>0.128</v>
      </c>
      <c r="Y24">
        <v>1.6E-2</v>
      </c>
      <c r="Z24">
        <v>9.9000000000000005E-2</v>
      </c>
      <c r="AA24">
        <v>0.16300000000000001</v>
      </c>
      <c r="AB24">
        <v>66</v>
      </c>
      <c r="AC24" s="1">
        <v>54135538</v>
      </c>
    </row>
    <row r="25" spans="2:29" x14ac:dyDescent="0.25">
      <c r="B25">
        <v>2019</v>
      </c>
      <c r="C25">
        <v>1.3320000000000001</v>
      </c>
      <c r="D25">
        <v>0.05</v>
      </c>
      <c r="E25">
        <v>1.236</v>
      </c>
      <c r="F25">
        <v>1.4339999999999999</v>
      </c>
      <c r="G25">
        <v>721</v>
      </c>
      <c r="H25" s="1">
        <v>54228119</v>
      </c>
      <c r="J25">
        <v>1.0880000000000001</v>
      </c>
      <c r="K25">
        <v>4.4999999999999998E-2</v>
      </c>
      <c r="L25">
        <v>1.0009999999999999</v>
      </c>
      <c r="M25">
        <v>1.18</v>
      </c>
      <c r="N25">
        <v>591</v>
      </c>
      <c r="O25" s="1">
        <v>54228119</v>
      </c>
      <c r="Q25">
        <v>0.10199999999999999</v>
      </c>
      <c r="R25">
        <v>1.4E-2</v>
      </c>
      <c r="S25">
        <v>7.6999999999999999E-2</v>
      </c>
      <c r="T25">
        <v>0.13300000000000001</v>
      </c>
      <c r="U25">
        <v>56</v>
      </c>
      <c r="V25" s="1">
        <v>54228119</v>
      </c>
      <c r="X25">
        <v>0.14299999999999999</v>
      </c>
      <c r="Y25">
        <v>1.7000000000000001E-2</v>
      </c>
      <c r="Z25">
        <v>0.112</v>
      </c>
      <c r="AA25">
        <v>0.17899999999999999</v>
      </c>
      <c r="AB25">
        <v>74</v>
      </c>
      <c r="AC25" s="1">
        <v>54228119</v>
      </c>
    </row>
    <row r="26" spans="2:29" x14ac:dyDescent="0.25">
      <c r="B26">
        <v>2020</v>
      </c>
      <c r="C26">
        <v>1.34</v>
      </c>
      <c r="D26">
        <v>0.05</v>
      </c>
      <c r="E26">
        <v>1.244</v>
      </c>
      <c r="F26">
        <v>1.4419999999999999</v>
      </c>
      <c r="G26">
        <v>723</v>
      </c>
      <c r="H26" s="1">
        <v>54132093</v>
      </c>
      <c r="J26">
        <v>1.113</v>
      </c>
      <c r="K26">
        <v>4.5999999999999999E-2</v>
      </c>
      <c r="L26">
        <v>1.026</v>
      </c>
      <c r="M26">
        <v>1.206</v>
      </c>
      <c r="N26">
        <v>603</v>
      </c>
      <c r="O26" s="1">
        <v>54132093</v>
      </c>
      <c r="Q26">
        <v>6.9000000000000006E-2</v>
      </c>
      <c r="R26">
        <v>1.0999999999999999E-2</v>
      </c>
      <c r="S26">
        <v>4.9000000000000002E-2</v>
      </c>
      <c r="T26">
        <v>9.5000000000000001E-2</v>
      </c>
      <c r="U26">
        <v>38</v>
      </c>
      <c r="V26" s="1">
        <v>54132093</v>
      </c>
      <c r="X26">
        <v>0.158</v>
      </c>
      <c r="Y26">
        <v>1.7999999999999999E-2</v>
      </c>
      <c r="Z26">
        <v>0.126</v>
      </c>
      <c r="AA26">
        <v>0.19700000000000001</v>
      </c>
      <c r="AB26">
        <v>82</v>
      </c>
      <c r="AC26" s="1">
        <v>54132093</v>
      </c>
    </row>
    <row r="28" spans="2:29" x14ac:dyDescent="0.25">
      <c r="B28" s="6" t="s">
        <v>26</v>
      </c>
      <c r="C28" t="s">
        <v>2</v>
      </c>
      <c r="D28" t="s">
        <v>2</v>
      </c>
      <c r="E28" t="s">
        <v>2</v>
      </c>
      <c r="F28" t="s">
        <v>2</v>
      </c>
      <c r="G28" t="s">
        <v>2</v>
      </c>
      <c r="H28" t="s">
        <v>2</v>
      </c>
      <c r="I28" t="s">
        <v>3</v>
      </c>
      <c r="J28" t="s">
        <v>3</v>
      </c>
      <c r="K28" t="s">
        <v>3</v>
      </c>
      <c r="L28" t="s">
        <v>3</v>
      </c>
      <c r="M28" t="s">
        <v>3</v>
      </c>
      <c r="N28" t="s">
        <v>3</v>
      </c>
      <c r="O28" t="s">
        <v>4</v>
      </c>
      <c r="P28" t="s">
        <v>4</v>
      </c>
      <c r="Q28" t="s">
        <v>4</v>
      </c>
      <c r="R28" t="s">
        <v>4</v>
      </c>
      <c r="S28" t="s">
        <v>4</v>
      </c>
      <c r="T28" t="s">
        <v>4</v>
      </c>
      <c r="U28" t="s">
        <v>5</v>
      </c>
      <c r="V28" t="s">
        <v>5</v>
      </c>
      <c r="W28" t="s">
        <v>5</v>
      </c>
      <c r="X28" t="s">
        <v>5</v>
      </c>
      <c r="Y28" t="s">
        <v>5</v>
      </c>
      <c r="Z28" t="s">
        <v>5</v>
      </c>
    </row>
    <row r="29" spans="2:29" x14ac:dyDescent="0.25">
      <c r="C29" t="s">
        <v>8</v>
      </c>
      <c r="D29" t="s">
        <v>14</v>
      </c>
      <c r="E29" t="s">
        <v>15</v>
      </c>
      <c r="F29" t="s">
        <v>16</v>
      </c>
      <c r="G29" t="s">
        <v>6</v>
      </c>
      <c r="H29" t="s">
        <v>7</v>
      </c>
      <c r="I29" t="s">
        <v>8</v>
      </c>
      <c r="J29" t="s">
        <v>14</v>
      </c>
      <c r="K29" t="s">
        <v>15</v>
      </c>
      <c r="L29" t="s">
        <v>16</v>
      </c>
      <c r="M29" t="s">
        <v>6</v>
      </c>
      <c r="N29" t="s">
        <v>7</v>
      </c>
      <c r="O29" t="s">
        <v>8</v>
      </c>
      <c r="P29" t="s">
        <v>14</v>
      </c>
      <c r="Q29" t="s">
        <v>15</v>
      </c>
      <c r="R29" t="s">
        <v>16</v>
      </c>
      <c r="S29" t="s">
        <v>6</v>
      </c>
      <c r="T29" t="s">
        <v>7</v>
      </c>
      <c r="U29" t="s">
        <v>8</v>
      </c>
      <c r="V29" t="s">
        <v>14</v>
      </c>
      <c r="W29" t="s">
        <v>15</v>
      </c>
      <c r="X29" t="s">
        <v>16</v>
      </c>
      <c r="Y29" t="s">
        <v>6</v>
      </c>
      <c r="Z29" t="s">
        <v>7</v>
      </c>
    </row>
    <row r="30" spans="2:29" x14ac:dyDescent="0.25">
      <c r="B30">
        <v>2000</v>
      </c>
      <c r="C30">
        <v>3.0000000000000001E-3</v>
      </c>
      <c r="D30">
        <v>3.0000000000000001E-3</v>
      </c>
      <c r="E30">
        <v>0</v>
      </c>
      <c r="F30">
        <v>1.9E-2</v>
      </c>
      <c r="G30">
        <v>1</v>
      </c>
      <c r="H30" s="1">
        <v>29753102</v>
      </c>
      <c r="I30">
        <v>3.0000000000000001E-3</v>
      </c>
      <c r="J30">
        <v>3.0000000000000001E-3</v>
      </c>
      <c r="K30">
        <v>0</v>
      </c>
      <c r="L30">
        <v>1.9E-2</v>
      </c>
      <c r="M30">
        <v>1</v>
      </c>
      <c r="N30" s="1">
        <v>29753102</v>
      </c>
      <c r="O30">
        <v>0</v>
      </c>
      <c r="P30" t="s">
        <v>9</v>
      </c>
      <c r="Q30">
        <v>0</v>
      </c>
      <c r="R30">
        <v>1.2E-2</v>
      </c>
      <c r="S30">
        <v>0</v>
      </c>
      <c r="T30" s="1">
        <v>29753102</v>
      </c>
      <c r="U30">
        <v>0</v>
      </c>
      <c r="V30" t="s">
        <v>9</v>
      </c>
      <c r="W30">
        <v>0</v>
      </c>
      <c r="X30">
        <v>1.2E-2</v>
      </c>
      <c r="Y30">
        <v>0</v>
      </c>
      <c r="Z30" s="1">
        <v>29753102</v>
      </c>
      <c r="AB30">
        <f>C30-I30</f>
        <v>0</v>
      </c>
    </row>
    <row r="31" spans="2:29" x14ac:dyDescent="0.25">
      <c r="B31">
        <v>2001</v>
      </c>
      <c r="C31">
        <v>0.02</v>
      </c>
      <c r="D31">
        <v>8.0000000000000002E-3</v>
      </c>
      <c r="E31">
        <v>7.0000000000000001E-3</v>
      </c>
      <c r="F31">
        <v>4.3999999999999997E-2</v>
      </c>
      <c r="G31">
        <v>6</v>
      </c>
      <c r="H31" s="1">
        <v>29852188</v>
      </c>
      <c r="I31">
        <v>0.02</v>
      </c>
      <c r="J31">
        <v>8.0000000000000002E-3</v>
      </c>
      <c r="K31">
        <v>7.0000000000000001E-3</v>
      </c>
      <c r="L31">
        <v>4.3999999999999997E-2</v>
      </c>
      <c r="M31">
        <v>6</v>
      </c>
      <c r="N31" s="1">
        <v>29852188</v>
      </c>
      <c r="O31">
        <v>0</v>
      </c>
      <c r="P31" t="s">
        <v>9</v>
      </c>
      <c r="Q31">
        <v>0</v>
      </c>
      <c r="R31">
        <v>1.2E-2</v>
      </c>
      <c r="S31">
        <v>0</v>
      </c>
      <c r="T31" s="1">
        <v>29852188</v>
      </c>
      <c r="U31">
        <v>0</v>
      </c>
      <c r="V31" t="s">
        <v>9</v>
      </c>
      <c r="W31">
        <v>0</v>
      </c>
      <c r="X31">
        <v>1.2E-2</v>
      </c>
      <c r="Y31">
        <v>0</v>
      </c>
      <c r="Z31" s="1">
        <v>29852188</v>
      </c>
      <c r="AB31">
        <f t="shared" ref="AB31:AB50" si="0">C31-I31</f>
        <v>0</v>
      </c>
    </row>
    <row r="32" spans="2:29" x14ac:dyDescent="0.25">
      <c r="B32">
        <v>2002</v>
      </c>
      <c r="C32">
        <v>1.7000000000000001E-2</v>
      </c>
      <c r="D32">
        <v>7.0000000000000001E-3</v>
      </c>
      <c r="E32">
        <v>5.0000000000000001E-3</v>
      </c>
      <c r="F32">
        <v>3.9E-2</v>
      </c>
      <c r="G32">
        <v>5</v>
      </c>
      <c r="H32" s="1">
        <v>29911895</v>
      </c>
      <c r="I32">
        <v>1.7000000000000001E-2</v>
      </c>
      <c r="J32">
        <v>7.0000000000000001E-3</v>
      </c>
      <c r="K32">
        <v>5.0000000000000001E-3</v>
      </c>
      <c r="L32">
        <v>3.9E-2</v>
      </c>
      <c r="M32">
        <v>5</v>
      </c>
      <c r="N32" s="1">
        <v>29911895</v>
      </c>
      <c r="O32">
        <v>0</v>
      </c>
      <c r="P32" t="s">
        <v>9</v>
      </c>
      <c r="Q32">
        <v>0</v>
      </c>
      <c r="R32">
        <v>1.2E-2</v>
      </c>
      <c r="S32">
        <v>0</v>
      </c>
      <c r="T32" s="1">
        <v>29911895</v>
      </c>
      <c r="U32">
        <v>0</v>
      </c>
      <c r="V32" t="s">
        <v>9</v>
      </c>
      <c r="W32">
        <v>0</v>
      </c>
      <c r="X32">
        <v>1.2E-2</v>
      </c>
      <c r="Y32">
        <v>0</v>
      </c>
      <c r="Z32" s="1">
        <v>29911895</v>
      </c>
      <c r="AB32">
        <f t="shared" si="0"/>
        <v>0</v>
      </c>
    </row>
    <row r="33" spans="2:28" x14ac:dyDescent="0.25">
      <c r="B33">
        <v>2003</v>
      </c>
      <c r="C33">
        <v>1.2999999999999999E-2</v>
      </c>
      <c r="D33">
        <v>6.0000000000000001E-3</v>
      </c>
      <c r="E33">
        <v>4.0000000000000001E-3</v>
      </c>
      <c r="F33">
        <v>3.3000000000000002E-2</v>
      </c>
      <c r="G33">
        <v>4</v>
      </c>
      <c r="H33" s="1">
        <v>29944914</v>
      </c>
      <c r="I33">
        <v>1.2999999999999999E-2</v>
      </c>
      <c r="J33">
        <v>6.0000000000000001E-3</v>
      </c>
      <c r="K33">
        <v>4.0000000000000001E-3</v>
      </c>
      <c r="L33">
        <v>3.3000000000000002E-2</v>
      </c>
      <c r="M33">
        <v>4</v>
      </c>
      <c r="N33" s="1">
        <v>29944914</v>
      </c>
      <c r="O33">
        <v>0</v>
      </c>
      <c r="P33" t="s">
        <v>9</v>
      </c>
      <c r="Q33">
        <v>0</v>
      </c>
      <c r="R33">
        <v>1.2E-2</v>
      </c>
      <c r="S33">
        <v>0</v>
      </c>
      <c r="T33" s="1">
        <v>29944914</v>
      </c>
      <c r="U33">
        <v>0</v>
      </c>
      <c r="V33" t="s">
        <v>9</v>
      </c>
      <c r="W33">
        <v>0</v>
      </c>
      <c r="X33">
        <v>1.2E-2</v>
      </c>
      <c r="Y33">
        <v>0</v>
      </c>
      <c r="Z33" s="1">
        <v>29944914</v>
      </c>
      <c r="AB33">
        <f t="shared" si="0"/>
        <v>0</v>
      </c>
    </row>
    <row r="34" spans="2:28" x14ac:dyDescent="0.25">
      <c r="B34">
        <v>2004</v>
      </c>
      <c r="C34">
        <v>1.6E-2</v>
      </c>
      <c r="D34">
        <v>7.0000000000000001E-3</v>
      </c>
      <c r="E34">
        <v>5.0000000000000001E-3</v>
      </c>
      <c r="F34">
        <v>3.9E-2</v>
      </c>
      <c r="G34">
        <v>5</v>
      </c>
      <c r="H34" s="1">
        <v>29914661</v>
      </c>
      <c r="I34">
        <v>1.6E-2</v>
      </c>
      <c r="J34">
        <v>7.0000000000000001E-3</v>
      </c>
      <c r="K34">
        <v>5.0000000000000001E-3</v>
      </c>
      <c r="L34">
        <v>3.9E-2</v>
      </c>
      <c r="M34">
        <v>5</v>
      </c>
      <c r="N34" s="1">
        <v>29914661</v>
      </c>
      <c r="O34">
        <v>0</v>
      </c>
      <c r="P34" t="s">
        <v>9</v>
      </c>
      <c r="Q34">
        <v>0</v>
      </c>
      <c r="R34">
        <v>1.2E-2</v>
      </c>
      <c r="S34">
        <v>0</v>
      </c>
      <c r="T34" s="1">
        <v>29914661</v>
      </c>
      <c r="U34">
        <v>0</v>
      </c>
      <c r="V34" t="s">
        <v>9</v>
      </c>
      <c r="W34">
        <v>0</v>
      </c>
      <c r="X34">
        <v>1.2E-2</v>
      </c>
      <c r="Y34">
        <v>0</v>
      </c>
      <c r="Z34" s="1">
        <v>29914661</v>
      </c>
      <c r="AB34">
        <f t="shared" si="0"/>
        <v>0</v>
      </c>
    </row>
    <row r="35" spans="2:28" x14ac:dyDescent="0.25">
      <c r="B35">
        <v>2005</v>
      </c>
      <c r="C35">
        <v>1.7000000000000001E-2</v>
      </c>
      <c r="D35">
        <v>8.0000000000000002E-3</v>
      </c>
      <c r="E35">
        <v>5.0000000000000001E-3</v>
      </c>
      <c r="F35">
        <v>3.9E-2</v>
      </c>
      <c r="G35">
        <v>5</v>
      </c>
      <c r="H35" s="1">
        <v>29740178</v>
      </c>
      <c r="I35">
        <v>1.7000000000000001E-2</v>
      </c>
      <c r="J35">
        <v>8.0000000000000002E-3</v>
      </c>
      <c r="K35">
        <v>5.0000000000000001E-3</v>
      </c>
      <c r="L35">
        <v>3.9E-2</v>
      </c>
      <c r="M35">
        <v>5</v>
      </c>
      <c r="N35" s="1">
        <v>29740178</v>
      </c>
      <c r="O35">
        <v>0</v>
      </c>
      <c r="P35" t="s">
        <v>9</v>
      </c>
      <c r="Q35">
        <v>0</v>
      </c>
      <c r="R35">
        <v>1.2E-2</v>
      </c>
      <c r="S35">
        <v>0</v>
      </c>
      <c r="T35" s="1">
        <v>29740178</v>
      </c>
      <c r="U35">
        <v>0</v>
      </c>
      <c r="V35" t="s">
        <v>9</v>
      </c>
      <c r="W35">
        <v>0</v>
      </c>
      <c r="X35">
        <v>1.2E-2</v>
      </c>
      <c r="Y35">
        <v>0</v>
      </c>
      <c r="Z35" s="1">
        <v>29740178</v>
      </c>
      <c r="AB35">
        <f t="shared" si="0"/>
        <v>0</v>
      </c>
    </row>
    <row r="36" spans="2:28" x14ac:dyDescent="0.25">
      <c r="B36">
        <v>2006</v>
      </c>
      <c r="C36">
        <v>1.6E-2</v>
      </c>
      <c r="D36">
        <v>7.0000000000000001E-3</v>
      </c>
      <c r="E36">
        <v>5.0000000000000001E-3</v>
      </c>
      <c r="F36">
        <v>3.9E-2</v>
      </c>
      <c r="G36">
        <v>5</v>
      </c>
      <c r="H36" s="1">
        <v>29691783</v>
      </c>
      <c r="I36">
        <v>1.6E-2</v>
      </c>
      <c r="J36">
        <v>7.0000000000000001E-3</v>
      </c>
      <c r="K36">
        <v>5.0000000000000001E-3</v>
      </c>
      <c r="L36">
        <v>3.9E-2</v>
      </c>
      <c r="M36">
        <v>5</v>
      </c>
      <c r="N36" s="1">
        <v>29691783</v>
      </c>
      <c r="O36">
        <v>0</v>
      </c>
      <c r="P36" t="s">
        <v>9</v>
      </c>
      <c r="Q36">
        <v>0</v>
      </c>
      <c r="R36">
        <v>1.2E-2</v>
      </c>
      <c r="S36">
        <v>0</v>
      </c>
      <c r="T36" s="1">
        <v>29691783</v>
      </c>
      <c r="U36">
        <v>0</v>
      </c>
      <c r="V36" t="s">
        <v>9</v>
      </c>
      <c r="W36">
        <v>0</v>
      </c>
      <c r="X36">
        <v>1.2E-2</v>
      </c>
      <c r="Y36">
        <v>0</v>
      </c>
      <c r="Z36" s="1">
        <v>29691783</v>
      </c>
      <c r="AB36">
        <f t="shared" si="0"/>
        <v>0</v>
      </c>
    </row>
    <row r="37" spans="2:28" x14ac:dyDescent="0.25">
      <c r="B37">
        <v>2007</v>
      </c>
      <c r="C37">
        <v>1.7000000000000001E-2</v>
      </c>
      <c r="D37">
        <v>7.0000000000000001E-3</v>
      </c>
      <c r="E37">
        <v>5.0000000000000001E-3</v>
      </c>
      <c r="F37">
        <v>3.9E-2</v>
      </c>
      <c r="G37">
        <v>5</v>
      </c>
      <c r="H37" s="1">
        <v>29749631</v>
      </c>
      <c r="I37">
        <v>1.2999999999999999E-2</v>
      </c>
      <c r="J37">
        <v>7.0000000000000001E-3</v>
      </c>
      <c r="K37">
        <v>4.0000000000000001E-3</v>
      </c>
      <c r="L37">
        <v>3.4000000000000002E-2</v>
      </c>
      <c r="M37">
        <v>4</v>
      </c>
      <c r="N37" s="1">
        <v>29749631</v>
      </c>
      <c r="O37">
        <v>3.0000000000000001E-3</v>
      </c>
      <c r="P37">
        <v>3.0000000000000001E-3</v>
      </c>
      <c r="Q37">
        <v>0</v>
      </c>
      <c r="R37">
        <v>1.9E-2</v>
      </c>
      <c r="S37">
        <v>1</v>
      </c>
      <c r="T37" s="1">
        <v>29749631</v>
      </c>
      <c r="U37">
        <v>0</v>
      </c>
      <c r="V37" t="s">
        <v>9</v>
      </c>
      <c r="W37">
        <v>0</v>
      </c>
      <c r="X37">
        <v>1.2E-2</v>
      </c>
      <c r="Y37">
        <v>0</v>
      </c>
      <c r="Z37" s="1">
        <v>29749631</v>
      </c>
      <c r="AB37">
        <f t="shared" si="0"/>
        <v>4.0000000000000018E-3</v>
      </c>
    </row>
    <row r="38" spans="2:28" x14ac:dyDescent="0.25">
      <c r="B38">
        <v>2008</v>
      </c>
      <c r="C38">
        <v>7.0000000000000001E-3</v>
      </c>
      <c r="D38">
        <v>5.0000000000000001E-3</v>
      </c>
      <c r="E38">
        <v>1E-3</v>
      </c>
      <c r="F38">
        <v>2.4E-2</v>
      </c>
      <c r="G38">
        <v>2</v>
      </c>
      <c r="H38" s="1">
        <v>29886128</v>
      </c>
      <c r="I38">
        <v>7.0000000000000001E-3</v>
      </c>
      <c r="J38">
        <v>5.0000000000000001E-3</v>
      </c>
      <c r="K38">
        <v>1E-3</v>
      </c>
      <c r="L38">
        <v>2.4E-2</v>
      </c>
      <c r="M38">
        <v>2</v>
      </c>
      <c r="N38" s="1">
        <v>29886128</v>
      </c>
      <c r="O38">
        <v>0</v>
      </c>
      <c r="P38" t="s">
        <v>9</v>
      </c>
      <c r="Q38">
        <v>0</v>
      </c>
      <c r="R38">
        <v>1.2E-2</v>
      </c>
      <c r="S38">
        <v>0</v>
      </c>
      <c r="T38" s="1">
        <v>29886128</v>
      </c>
      <c r="U38">
        <v>0</v>
      </c>
      <c r="V38" t="s">
        <v>9</v>
      </c>
      <c r="W38">
        <v>0</v>
      </c>
      <c r="X38">
        <v>1.2E-2</v>
      </c>
      <c r="Y38">
        <v>0</v>
      </c>
      <c r="Z38" s="1">
        <v>29886128</v>
      </c>
      <c r="AB38">
        <f t="shared" si="0"/>
        <v>0</v>
      </c>
    </row>
    <row r="39" spans="2:28" x14ac:dyDescent="0.25">
      <c r="B39">
        <v>2009</v>
      </c>
      <c r="C39">
        <v>1.7000000000000001E-2</v>
      </c>
      <c r="D39">
        <v>8.0000000000000002E-3</v>
      </c>
      <c r="E39">
        <v>5.0000000000000001E-3</v>
      </c>
      <c r="F39">
        <v>3.9E-2</v>
      </c>
      <c r="G39">
        <v>5</v>
      </c>
      <c r="H39" s="1">
        <v>30015446</v>
      </c>
      <c r="I39">
        <v>0.01</v>
      </c>
      <c r="J39">
        <v>6.0000000000000001E-3</v>
      </c>
      <c r="K39">
        <v>2E-3</v>
      </c>
      <c r="L39">
        <v>2.9000000000000001E-2</v>
      </c>
      <c r="M39">
        <v>3</v>
      </c>
      <c r="N39" s="1">
        <v>30015446</v>
      </c>
      <c r="O39">
        <v>7.0000000000000001E-3</v>
      </c>
      <c r="P39">
        <v>5.0000000000000001E-3</v>
      </c>
      <c r="Q39">
        <v>1E-3</v>
      </c>
      <c r="R39">
        <v>2.4E-2</v>
      </c>
      <c r="S39">
        <v>2</v>
      </c>
      <c r="T39" s="1">
        <v>30015446</v>
      </c>
      <c r="U39">
        <v>0</v>
      </c>
      <c r="V39" t="s">
        <v>9</v>
      </c>
      <c r="W39">
        <v>0</v>
      </c>
      <c r="X39">
        <v>1.2E-2</v>
      </c>
      <c r="Y39">
        <v>0</v>
      </c>
      <c r="Z39" s="1">
        <v>30015446</v>
      </c>
      <c r="AB39">
        <f t="shared" si="0"/>
        <v>7.000000000000001E-3</v>
      </c>
    </row>
    <row r="40" spans="2:28" x14ac:dyDescent="0.25">
      <c r="B40">
        <v>2010</v>
      </c>
      <c r="C40">
        <v>1.2999999999999999E-2</v>
      </c>
      <c r="D40">
        <v>7.0000000000000001E-3</v>
      </c>
      <c r="E40">
        <v>4.0000000000000001E-3</v>
      </c>
      <c r="F40">
        <v>3.4000000000000002E-2</v>
      </c>
      <c r="G40">
        <v>4</v>
      </c>
      <c r="H40" s="1">
        <v>30110588</v>
      </c>
      <c r="I40">
        <v>0.01</v>
      </c>
      <c r="J40">
        <v>6.0000000000000001E-3</v>
      </c>
      <c r="K40">
        <v>2E-3</v>
      </c>
      <c r="L40">
        <v>2.9000000000000001E-2</v>
      </c>
      <c r="M40">
        <v>3</v>
      </c>
      <c r="N40" s="1">
        <v>30110588</v>
      </c>
      <c r="O40">
        <v>3.0000000000000001E-3</v>
      </c>
      <c r="P40">
        <v>3.0000000000000001E-3</v>
      </c>
      <c r="Q40">
        <v>0</v>
      </c>
      <c r="R40">
        <v>1.9E-2</v>
      </c>
      <c r="S40">
        <v>1</v>
      </c>
      <c r="T40" s="1">
        <v>30110588</v>
      </c>
      <c r="U40">
        <v>0</v>
      </c>
      <c r="V40" t="s">
        <v>9</v>
      </c>
      <c r="W40">
        <v>0</v>
      </c>
      <c r="X40">
        <v>1.2E-2</v>
      </c>
      <c r="Y40">
        <v>0</v>
      </c>
      <c r="Z40" s="1">
        <v>30110588</v>
      </c>
      <c r="AB40">
        <f t="shared" si="0"/>
        <v>2.9999999999999992E-3</v>
      </c>
    </row>
    <row r="41" spans="2:28" x14ac:dyDescent="0.25">
      <c r="B41">
        <v>2011</v>
      </c>
      <c r="C41">
        <v>3.6999999999999998E-2</v>
      </c>
      <c r="D41">
        <v>1.0999999999999999E-2</v>
      </c>
      <c r="E41">
        <v>1.7999999999999999E-2</v>
      </c>
      <c r="F41">
        <v>6.6000000000000003E-2</v>
      </c>
      <c r="G41">
        <v>11</v>
      </c>
      <c r="H41" s="1">
        <v>30131192</v>
      </c>
      <c r="I41">
        <v>2.3E-2</v>
      </c>
      <c r="J41">
        <v>8.9999999999999993E-3</v>
      </c>
      <c r="K41">
        <v>8.9999999999999993E-3</v>
      </c>
      <c r="L41">
        <v>4.8000000000000001E-2</v>
      </c>
      <c r="M41">
        <v>7</v>
      </c>
      <c r="N41" s="1">
        <v>30131192</v>
      </c>
      <c r="O41">
        <v>1.2999999999999999E-2</v>
      </c>
      <c r="P41">
        <v>7.0000000000000001E-3</v>
      </c>
      <c r="Q41">
        <v>4.0000000000000001E-3</v>
      </c>
      <c r="R41">
        <v>3.4000000000000002E-2</v>
      </c>
      <c r="S41">
        <v>4</v>
      </c>
      <c r="T41" s="1">
        <v>30131192</v>
      </c>
      <c r="U41">
        <v>0</v>
      </c>
      <c r="V41" t="s">
        <v>9</v>
      </c>
      <c r="W41">
        <v>0</v>
      </c>
      <c r="X41">
        <v>1.2E-2</v>
      </c>
      <c r="Y41">
        <v>0</v>
      </c>
      <c r="Z41" s="1">
        <v>30131192</v>
      </c>
      <c r="AB41">
        <f t="shared" si="0"/>
        <v>1.3999999999999999E-2</v>
      </c>
    </row>
    <row r="42" spans="2:28" x14ac:dyDescent="0.25">
      <c r="B42">
        <v>2012</v>
      </c>
      <c r="C42">
        <v>0.04</v>
      </c>
      <c r="D42">
        <v>1.2E-2</v>
      </c>
      <c r="E42">
        <v>2.1000000000000001E-2</v>
      </c>
      <c r="F42">
        <v>7.0000000000000007E-2</v>
      </c>
      <c r="G42">
        <v>12</v>
      </c>
      <c r="H42" s="1">
        <v>30115524</v>
      </c>
      <c r="I42">
        <v>3.4000000000000002E-2</v>
      </c>
      <c r="J42">
        <v>1.0999999999999999E-2</v>
      </c>
      <c r="K42">
        <v>1.6E-2</v>
      </c>
      <c r="L42">
        <v>6.2E-2</v>
      </c>
      <c r="M42">
        <v>10</v>
      </c>
      <c r="N42" s="1">
        <v>30115524</v>
      </c>
      <c r="O42">
        <v>7.0000000000000001E-3</v>
      </c>
      <c r="P42">
        <v>5.0000000000000001E-3</v>
      </c>
      <c r="Q42">
        <v>1E-3</v>
      </c>
      <c r="R42">
        <v>2.4E-2</v>
      </c>
      <c r="S42">
        <v>2</v>
      </c>
      <c r="T42" s="1">
        <v>30115524</v>
      </c>
      <c r="U42">
        <v>0</v>
      </c>
      <c r="V42" t="s">
        <v>9</v>
      </c>
      <c r="W42">
        <v>0</v>
      </c>
      <c r="X42">
        <v>1.2E-2</v>
      </c>
      <c r="Y42">
        <v>0</v>
      </c>
      <c r="Z42" s="1">
        <v>30115524</v>
      </c>
      <c r="AB42">
        <f t="shared" si="0"/>
        <v>5.9999999999999984E-3</v>
      </c>
    </row>
    <row r="43" spans="2:28" x14ac:dyDescent="0.25">
      <c r="B43">
        <v>2013</v>
      </c>
      <c r="C43">
        <v>7.3999999999999996E-2</v>
      </c>
      <c r="D43">
        <v>1.6E-2</v>
      </c>
      <c r="E43">
        <v>4.5999999999999999E-2</v>
      </c>
      <c r="F43">
        <v>0.112</v>
      </c>
      <c r="G43">
        <v>22</v>
      </c>
      <c r="H43" s="1">
        <v>30107627</v>
      </c>
      <c r="I43">
        <v>4.3999999999999997E-2</v>
      </c>
      <c r="J43">
        <v>1.2E-2</v>
      </c>
      <c r="K43">
        <v>2.3E-2</v>
      </c>
      <c r="L43">
        <v>7.3999999999999996E-2</v>
      </c>
      <c r="M43">
        <v>13</v>
      </c>
      <c r="N43" s="1">
        <v>30107627</v>
      </c>
      <c r="O43">
        <v>2.3E-2</v>
      </c>
      <c r="P43">
        <v>8.9999999999999993E-3</v>
      </c>
      <c r="Q43">
        <v>8.9999999999999993E-3</v>
      </c>
      <c r="R43">
        <v>4.8000000000000001E-2</v>
      </c>
      <c r="S43">
        <v>7</v>
      </c>
      <c r="T43" s="1">
        <v>30107627</v>
      </c>
      <c r="U43">
        <v>7.0000000000000001E-3</v>
      </c>
      <c r="V43">
        <v>5.0000000000000001E-3</v>
      </c>
      <c r="W43">
        <v>1E-3</v>
      </c>
      <c r="X43">
        <v>2.4E-2</v>
      </c>
      <c r="Y43">
        <v>2</v>
      </c>
      <c r="Z43" s="1">
        <v>30107627</v>
      </c>
      <c r="AB43">
        <f t="shared" si="0"/>
        <v>0.03</v>
      </c>
    </row>
    <row r="44" spans="2:28" x14ac:dyDescent="0.25">
      <c r="B44">
        <v>2014</v>
      </c>
      <c r="C44">
        <v>0.11700000000000001</v>
      </c>
      <c r="D44">
        <v>0.02</v>
      </c>
      <c r="E44">
        <v>8.2000000000000003E-2</v>
      </c>
      <c r="F44">
        <v>0.16300000000000001</v>
      </c>
      <c r="G44">
        <v>35</v>
      </c>
      <c r="H44" s="1">
        <v>30109580</v>
      </c>
      <c r="I44">
        <v>9.7000000000000003E-2</v>
      </c>
      <c r="J44">
        <v>1.7999999999999999E-2</v>
      </c>
      <c r="K44">
        <v>6.5000000000000002E-2</v>
      </c>
      <c r="L44">
        <v>0.14000000000000001</v>
      </c>
      <c r="M44">
        <v>29</v>
      </c>
      <c r="N44" s="1">
        <v>30109580</v>
      </c>
      <c r="O44">
        <v>0.02</v>
      </c>
      <c r="P44">
        <v>8.0000000000000002E-3</v>
      </c>
      <c r="Q44">
        <v>7.0000000000000001E-3</v>
      </c>
      <c r="R44">
        <v>4.3999999999999997E-2</v>
      </c>
      <c r="S44">
        <v>6</v>
      </c>
      <c r="T44" s="1">
        <v>30109580</v>
      </c>
      <c r="U44">
        <v>0</v>
      </c>
      <c r="V44" t="s">
        <v>9</v>
      </c>
      <c r="W44">
        <v>0</v>
      </c>
      <c r="X44">
        <v>1.2E-2</v>
      </c>
      <c r="Y44">
        <v>0</v>
      </c>
      <c r="Z44" s="1">
        <v>30109580</v>
      </c>
      <c r="AB44">
        <f t="shared" si="0"/>
        <v>2.0000000000000004E-2</v>
      </c>
    </row>
    <row r="45" spans="2:28" x14ac:dyDescent="0.25">
      <c r="B45">
        <v>2015</v>
      </c>
      <c r="C45">
        <v>0.22900000000000001</v>
      </c>
      <c r="D45">
        <v>2.8000000000000001E-2</v>
      </c>
      <c r="E45">
        <v>0.17699999999999999</v>
      </c>
      <c r="F45">
        <v>0.28999999999999998</v>
      </c>
      <c r="G45">
        <v>68</v>
      </c>
      <c r="H45" s="1">
        <v>30086854</v>
      </c>
      <c r="I45">
        <v>0.215</v>
      </c>
      <c r="J45">
        <v>2.7E-2</v>
      </c>
      <c r="K45">
        <v>0.16600000000000001</v>
      </c>
      <c r="L45">
        <v>0.27500000000000002</v>
      </c>
      <c r="M45">
        <v>64</v>
      </c>
      <c r="N45" s="1">
        <v>30086854</v>
      </c>
      <c r="O45">
        <v>1.2999999999999999E-2</v>
      </c>
      <c r="P45">
        <v>7.0000000000000001E-3</v>
      </c>
      <c r="Q45">
        <v>4.0000000000000001E-3</v>
      </c>
      <c r="R45">
        <v>3.4000000000000002E-2</v>
      </c>
      <c r="S45">
        <v>4</v>
      </c>
      <c r="T45" s="1">
        <v>30086854</v>
      </c>
      <c r="U45">
        <v>0</v>
      </c>
      <c r="V45" t="s">
        <v>9</v>
      </c>
      <c r="W45">
        <v>0</v>
      </c>
      <c r="X45">
        <v>1.2E-2</v>
      </c>
      <c r="Y45">
        <v>0</v>
      </c>
      <c r="Z45" s="1">
        <v>30086854</v>
      </c>
      <c r="AB45">
        <f t="shared" si="0"/>
        <v>1.4000000000000012E-2</v>
      </c>
    </row>
    <row r="46" spans="2:28" x14ac:dyDescent="0.25">
      <c r="B46">
        <v>2016</v>
      </c>
      <c r="C46">
        <v>0.23499999999999999</v>
      </c>
      <c r="D46">
        <v>2.8000000000000001E-2</v>
      </c>
      <c r="E46">
        <v>0.183</v>
      </c>
      <c r="F46">
        <v>0.29699999999999999</v>
      </c>
      <c r="G46">
        <v>70</v>
      </c>
      <c r="H46" s="1">
        <v>30056800</v>
      </c>
      <c r="I46">
        <v>0.22900000000000001</v>
      </c>
      <c r="J46">
        <v>2.8000000000000001E-2</v>
      </c>
      <c r="K46">
        <v>0.17699999999999999</v>
      </c>
      <c r="L46">
        <v>0.28999999999999998</v>
      </c>
      <c r="M46">
        <v>68</v>
      </c>
      <c r="N46" s="1">
        <v>30056800</v>
      </c>
      <c r="O46">
        <v>7.0000000000000001E-3</v>
      </c>
      <c r="P46">
        <v>5.0000000000000001E-3</v>
      </c>
      <c r="Q46">
        <v>1E-3</v>
      </c>
      <c r="R46">
        <v>2.4E-2</v>
      </c>
      <c r="S46">
        <v>2</v>
      </c>
      <c r="T46" s="1">
        <v>30056800</v>
      </c>
      <c r="U46">
        <v>0</v>
      </c>
      <c r="V46" t="s">
        <v>9</v>
      </c>
      <c r="W46">
        <v>0</v>
      </c>
      <c r="X46">
        <v>1.2E-2</v>
      </c>
      <c r="Y46">
        <v>0</v>
      </c>
      <c r="Z46" s="1">
        <v>30056800</v>
      </c>
      <c r="AB46">
        <f t="shared" si="0"/>
        <v>5.9999999999999776E-3</v>
      </c>
    </row>
    <row r="47" spans="2:28" x14ac:dyDescent="0.25">
      <c r="B47">
        <v>2017</v>
      </c>
      <c r="C47">
        <v>0.23799999999999999</v>
      </c>
      <c r="D47">
        <v>2.8000000000000001E-2</v>
      </c>
      <c r="E47">
        <v>0.186</v>
      </c>
      <c r="F47">
        <v>0.3</v>
      </c>
      <c r="G47">
        <v>71</v>
      </c>
      <c r="H47" s="1">
        <v>30009141</v>
      </c>
      <c r="I47">
        <v>0.217</v>
      </c>
      <c r="J47">
        <v>2.7E-2</v>
      </c>
      <c r="K47">
        <v>0.16800000000000001</v>
      </c>
      <c r="L47">
        <v>0.27700000000000002</v>
      </c>
      <c r="M47">
        <v>65</v>
      </c>
      <c r="N47" s="1">
        <v>30009141</v>
      </c>
      <c r="O47">
        <v>0.02</v>
      </c>
      <c r="P47">
        <v>8.0000000000000002E-3</v>
      </c>
      <c r="Q47">
        <v>7.0000000000000001E-3</v>
      </c>
      <c r="R47">
        <v>4.3999999999999997E-2</v>
      </c>
      <c r="S47">
        <v>6</v>
      </c>
      <c r="T47" s="1">
        <v>30009141</v>
      </c>
      <c r="U47">
        <v>0</v>
      </c>
      <c r="V47" t="s">
        <v>9</v>
      </c>
      <c r="W47">
        <v>0</v>
      </c>
      <c r="X47">
        <v>1.2E-2</v>
      </c>
      <c r="Y47">
        <v>0</v>
      </c>
      <c r="Z47" s="1">
        <v>30009141</v>
      </c>
      <c r="AB47">
        <f t="shared" si="0"/>
        <v>2.0999999999999991E-2</v>
      </c>
    </row>
    <row r="48" spans="2:28" x14ac:dyDescent="0.25">
      <c r="B48">
        <v>2018</v>
      </c>
      <c r="C48">
        <v>0.27100000000000002</v>
      </c>
      <c r="D48">
        <v>0.03</v>
      </c>
      <c r="E48">
        <v>0.215</v>
      </c>
      <c r="F48">
        <v>0.33700000000000002</v>
      </c>
      <c r="G48">
        <v>81</v>
      </c>
      <c r="H48" s="1">
        <v>29878085</v>
      </c>
      <c r="I48">
        <v>0.247</v>
      </c>
      <c r="J48">
        <v>2.9000000000000001E-2</v>
      </c>
      <c r="K48">
        <v>0.19400000000000001</v>
      </c>
      <c r="L48">
        <v>0.311</v>
      </c>
      <c r="M48">
        <v>74</v>
      </c>
      <c r="N48" s="1">
        <v>29878085</v>
      </c>
      <c r="O48">
        <v>2.3E-2</v>
      </c>
      <c r="P48">
        <v>8.9999999999999993E-3</v>
      </c>
      <c r="Q48">
        <v>8.9999999999999993E-3</v>
      </c>
      <c r="R48">
        <v>4.8000000000000001E-2</v>
      </c>
      <c r="S48">
        <v>7</v>
      </c>
      <c r="T48" s="1">
        <v>29878085</v>
      </c>
      <c r="U48">
        <v>0</v>
      </c>
      <c r="V48" t="s">
        <v>9</v>
      </c>
      <c r="W48">
        <v>0</v>
      </c>
      <c r="X48">
        <v>1.2E-2</v>
      </c>
      <c r="Y48">
        <v>0</v>
      </c>
      <c r="Z48" s="1">
        <v>29878085</v>
      </c>
      <c r="AB48">
        <f t="shared" si="0"/>
        <v>2.4000000000000021E-2</v>
      </c>
    </row>
    <row r="49" spans="2:28" x14ac:dyDescent="0.25">
      <c r="B49">
        <v>2019</v>
      </c>
      <c r="C49">
        <v>0.23799999999999999</v>
      </c>
      <c r="D49">
        <v>2.8000000000000001E-2</v>
      </c>
      <c r="E49">
        <v>0.186</v>
      </c>
      <c r="F49">
        <v>0.30099999999999999</v>
      </c>
      <c r="G49">
        <v>71</v>
      </c>
      <c r="H49" s="1">
        <v>29686961</v>
      </c>
      <c r="I49">
        <v>0.23499999999999999</v>
      </c>
      <c r="J49">
        <v>2.8000000000000001E-2</v>
      </c>
      <c r="K49">
        <v>0.183</v>
      </c>
      <c r="L49">
        <v>0.29699999999999999</v>
      </c>
      <c r="M49">
        <v>70</v>
      </c>
      <c r="N49" s="1">
        <v>29686961</v>
      </c>
      <c r="O49">
        <v>3.0000000000000001E-3</v>
      </c>
      <c r="P49">
        <v>3.0000000000000001E-3</v>
      </c>
      <c r="Q49">
        <v>0</v>
      </c>
      <c r="R49">
        <v>1.9E-2</v>
      </c>
      <c r="S49">
        <v>1</v>
      </c>
      <c r="T49" s="1">
        <v>29686961</v>
      </c>
      <c r="U49">
        <v>0</v>
      </c>
      <c r="V49" t="s">
        <v>9</v>
      </c>
      <c r="W49">
        <v>0</v>
      </c>
      <c r="X49">
        <v>1.2999999999999999E-2</v>
      </c>
      <c r="Y49">
        <v>0</v>
      </c>
      <c r="Z49" s="1">
        <v>29686961</v>
      </c>
      <c r="AB49">
        <f t="shared" si="0"/>
        <v>3.0000000000000027E-3</v>
      </c>
    </row>
    <row r="50" spans="2:28" x14ac:dyDescent="0.25">
      <c r="B50">
        <v>2020</v>
      </c>
      <c r="C50">
        <v>0.26600000000000001</v>
      </c>
      <c r="D50">
        <v>0.03</v>
      </c>
      <c r="E50">
        <v>0.21099999999999999</v>
      </c>
      <c r="F50">
        <v>0.33200000000000002</v>
      </c>
      <c r="G50">
        <v>79</v>
      </c>
      <c r="H50" s="1">
        <v>29469997</v>
      </c>
      <c r="I50">
        <v>0.249</v>
      </c>
      <c r="J50">
        <v>2.9000000000000001E-2</v>
      </c>
      <c r="K50">
        <v>0.19600000000000001</v>
      </c>
      <c r="L50">
        <v>0.313</v>
      </c>
      <c r="M50">
        <v>74</v>
      </c>
      <c r="N50" s="1">
        <v>29469997</v>
      </c>
      <c r="O50">
        <v>1.2999999999999999E-2</v>
      </c>
      <c r="P50">
        <v>7.0000000000000001E-3</v>
      </c>
      <c r="Q50">
        <v>4.0000000000000001E-3</v>
      </c>
      <c r="R50">
        <v>3.5000000000000003E-2</v>
      </c>
      <c r="S50">
        <v>4</v>
      </c>
      <c r="T50" s="1">
        <v>29469997</v>
      </c>
      <c r="U50">
        <v>3.0000000000000001E-3</v>
      </c>
      <c r="V50">
        <v>3.0000000000000001E-3</v>
      </c>
      <c r="W50">
        <v>0</v>
      </c>
      <c r="X50">
        <v>1.9E-2</v>
      </c>
      <c r="Y50">
        <v>1</v>
      </c>
      <c r="Z50" s="1">
        <v>29469997</v>
      </c>
      <c r="AB50">
        <f t="shared" si="0"/>
        <v>1.7000000000000015E-2</v>
      </c>
    </row>
    <row r="51" spans="2:28" x14ac:dyDescent="0.25">
      <c r="C51" t="s">
        <v>20</v>
      </c>
      <c r="D51" t="s">
        <v>21</v>
      </c>
      <c r="E51" s="1"/>
    </row>
    <row r="52" spans="2:28" x14ac:dyDescent="0.25">
      <c r="B52" s="9" t="s">
        <v>22</v>
      </c>
      <c r="C52" s="10">
        <f>AVERAGE(C30:C39)</f>
        <v>1.4300000000000002E-2</v>
      </c>
      <c r="D52" s="10">
        <f>AVERAGE(C45:C50)</f>
        <v>0.24616666666666664</v>
      </c>
      <c r="E52" s="11">
        <f>D52-C52</f>
        <v>0.23186666666666664</v>
      </c>
      <c r="F52" s="12">
        <f>D52/C52</f>
        <v>17.214452214452212</v>
      </c>
      <c r="G52" t="s">
        <v>23</v>
      </c>
    </row>
    <row r="53" spans="2:28" x14ac:dyDescent="0.25">
      <c r="B53" s="9" t="s">
        <v>24</v>
      </c>
      <c r="C53" s="10">
        <f>AVERAGE(AB30:AB39)</f>
        <v>1.1000000000000003E-3</v>
      </c>
      <c r="D53" s="10">
        <f>AVERAGE(AB45:AB50)</f>
        <v>1.4166666666666669E-2</v>
      </c>
      <c r="E53" s="11">
        <f>D53-C53</f>
        <v>1.3066666666666669E-2</v>
      </c>
    </row>
    <row r="54" spans="2:28" x14ac:dyDescent="0.25">
      <c r="C54" s="12"/>
      <c r="D54" s="12"/>
      <c r="E54" s="13">
        <f>(E52-E53)/E52</f>
        <v>0.94364577343300748</v>
      </c>
      <c r="F54" t="s">
        <v>25</v>
      </c>
    </row>
    <row r="55" spans="2:28" x14ac:dyDescent="0.25">
      <c r="AB55" s="5" t="s">
        <v>18</v>
      </c>
    </row>
    <row r="56" spans="2:28" x14ac:dyDescent="0.25">
      <c r="B56" s="6" t="s">
        <v>27</v>
      </c>
      <c r="C56" t="s">
        <v>2</v>
      </c>
      <c r="D56" t="s">
        <v>2</v>
      </c>
      <c r="E56" t="s">
        <v>2</v>
      </c>
      <c r="I56" t="s">
        <v>3</v>
      </c>
      <c r="J56" t="s">
        <v>3</v>
      </c>
      <c r="K56" t="s">
        <v>3</v>
      </c>
      <c r="O56" t="s">
        <v>4</v>
      </c>
      <c r="P56" t="s">
        <v>4</v>
      </c>
      <c r="Q56" t="s">
        <v>4</v>
      </c>
      <c r="U56" t="s">
        <v>5</v>
      </c>
      <c r="V56" t="s">
        <v>5</v>
      </c>
      <c r="W56" t="s">
        <v>5</v>
      </c>
    </row>
    <row r="57" spans="2:28" x14ac:dyDescent="0.25">
      <c r="C57" t="s">
        <v>8</v>
      </c>
      <c r="D57" t="s">
        <v>6</v>
      </c>
      <c r="E57" t="s">
        <v>7</v>
      </c>
      <c r="I57" t="s">
        <v>8</v>
      </c>
      <c r="J57" t="s">
        <v>6</v>
      </c>
      <c r="K57" t="s">
        <v>7</v>
      </c>
      <c r="O57" t="s">
        <v>8</v>
      </c>
      <c r="P57" t="s">
        <v>6</v>
      </c>
      <c r="Q57" t="s">
        <v>7</v>
      </c>
      <c r="U57" t="s">
        <v>8</v>
      </c>
      <c r="V57" t="s">
        <v>6</v>
      </c>
      <c r="W57" t="s">
        <v>7</v>
      </c>
    </row>
    <row r="58" spans="2:28" x14ac:dyDescent="0.25">
      <c r="B58">
        <v>2000</v>
      </c>
      <c r="C58">
        <v>0.56699999999999995</v>
      </c>
      <c r="D58">
        <v>115</v>
      </c>
      <c r="E58" s="1">
        <v>20259350</v>
      </c>
      <c r="I58">
        <v>0.183</v>
      </c>
      <c r="J58">
        <v>37</v>
      </c>
      <c r="K58" s="1">
        <v>20259350</v>
      </c>
      <c r="O58">
        <v>0</v>
      </c>
      <c r="P58">
        <v>0</v>
      </c>
      <c r="Q58" s="1">
        <v>20259350</v>
      </c>
      <c r="U58">
        <v>0.38500000000000001</v>
      </c>
      <c r="V58">
        <v>78</v>
      </c>
      <c r="W58" s="1">
        <v>20259350</v>
      </c>
      <c r="AB58">
        <f>C58-I58</f>
        <v>0.38399999999999995</v>
      </c>
    </row>
    <row r="59" spans="2:28" x14ac:dyDescent="0.25">
      <c r="B59">
        <v>2001</v>
      </c>
      <c r="C59">
        <v>0.65300000000000002</v>
      </c>
      <c r="D59">
        <v>135</v>
      </c>
      <c r="E59" s="1">
        <v>20649466</v>
      </c>
      <c r="I59">
        <v>0.20799999999999999</v>
      </c>
      <c r="J59">
        <v>43</v>
      </c>
      <c r="K59" s="1">
        <v>20649466</v>
      </c>
      <c r="O59">
        <v>0</v>
      </c>
      <c r="P59">
        <v>0</v>
      </c>
      <c r="Q59" s="1">
        <v>20649466</v>
      </c>
      <c r="U59">
        <v>0.44400000000000001</v>
      </c>
      <c r="V59">
        <v>92</v>
      </c>
      <c r="W59" s="1">
        <v>20649466</v>
      </c>
      <c r="AB59">
        <f t="shared" ref="AB59:AB78" si="1">C59-I59</f>
        <v>0.44500000000000006</v>
      </c>
    </row>
    <row r="60" spans="2:28" x14ac:dyDescent="0.25">
      <c r="B60">
        <v>2002</v>
      </c>
      <c r="C60">
        <v>0.68400000000000005</v>
      </c>
      <c r="D60">
        <v>144</v>
      </c>
      <c r="E60" s="1">
        <v>20976278</v>
      </c>
      <c r="I60">
        <v>0.224</v>
      </c>
      <c r="J60">
        <v>47</v>
      </c>
      <c r="K60" s="1">
        <v>20976278</v>
      </c>
      <c r="O60">
        <v>5.0000000000000001E-3</v>
      </c>
      <c r="P60">
        <v>1</v>
      </c>
      <c r="Q60" s="1">
        <v>20976278</v>
      </c>
      <c r="U60">
        <v>0.45600000000000002</v>
      </c>
      <c r="V60">
        <v>96</v>
      </c>
      <c r="W60" s="1">
        <v>20976278</v>
      </c>
      <c r="AB60">
        <f t="shared" si="1"/>
        <v>0.46000000000000008</v>
      </c>
    </row>
    <row r="61" spans="2:28" x14ac:dyDescent="0.25">
      <c r="B61">
        <v>2003</v>
      </c>
      <c r="C61">
        <v>0.872</v>
      </c>
      <c r="D61">
        <v>186</v>
      </c>
      <c r="E61" s="1">
        <v>21228054</v>
      </c>
      <c r="I61">
        <v>0.33800000000000002</v>
      </c>
      <c r="J61">
        <v>72</v>
      </c>
      <c r="K61" s="1">
        <v>21228054</v>
      </c>
      <c r="O61">
        <v>1.9E-2</v>
      </c>
      <c r="P61">
        <v>4</v>
      </c>
      <c r="Q61" s="1">
        <v>21228054</v>
      </c>
      <c r="U61">
        <v>0.51600000000000001</v>
      </c>
      <c r="V61">
        <v>110</v>
      </c>
      <c r="W61" s="1">
        <v>21228054</v>
      </c>
      <c r="AB61">
        <f t="shared" si="1"/>
        <v>0.53400000000000003</v>
      </c>
    </row>
    <row r="62" spans="2:28" x14ac:dyDescent="0.25">
      <c r="B62">
        <v>2004</v>
      </c>
      <c r="C62">
        <v>0.68500000000000005</v>
      </c>
      <c r="D62">
        <v>148</v>
      </c>
      <c r="E62" s="1">
        <v>21423314</v>
      </c>
      <c r="I62">
        <v>0.26900000000000002</v>
      </c>
      <c r="J62">
        <v>58</v>
      </c>
      <c r="K62" s="1">
        <v>21423314</v>
      </c>
      <c r="O62">
        <v>5.0000000000000001E-3</v>
      </c>
      <c r="P62">
        <v>1</v>
      </c>
      <c r="Q62" s="1">
        <v>21423314</v>
      </c>
      <c r="U62">
        <v>0.41199999999999998</v>
      </c>
      <c r="V62">
        <v>89</v>
      </c>
      <c r="W62" s="1">
        <v>21423314</v>
      </c>
      <c r="AB62">
        <f t="shared" si="1"/>
        <v>0.41600000000000004</v>
      </c>
    </row>
    <row r="63" spans="2:28" x14ac:dyDescent="0.25">
      <c r="B63">
        <v>2005</v>
      </c>
      <c r="C63">
        <v>0.878</v>
      </c>
      <c r="D63">
        <v>190</v>
      </c>
      <c r="E63" s="1">
        <v>21461876</v>
      </c>
      <c r="I63">
        <v>0.29799999999999999</v>
      </c>
      <c r="J63">
        <v>64</v>
      </c>
      <c r="K63" s="1">
        <v>21461876</v>
      </c>
      <c r="O63">
        <v>1.9E-2</v>
      </c>
      <c r="P63">
        <v>4</v>
      </c>
      <c r="Q63" s="1">
        <v>21461876</v>
      </c>
      <c r="U63">
        <v>0.56100000000000005</v>
      </c>
      <c r="V63">
        <v>122</v>
      </c>
      <c r="W63" s="1">
        <v>21461876</v>
      </c>
      <c r="AB63">
        <f t="shared" si="1"/>
        <v>0.58000000000000007</v>
      </c>
    </row>
    <row r="64" spans="2:28" x14ac:dyDescent="0.25">
      <c r="B64">
        <v>2006</v>
      </c>
      <c r="C64">
        <v>0.68899999999999995</v>
      </c>
      <c r="D64">
        <v>150</v>
      </c>
      <c r="E64" s="1">
        <v>21434111</v>
      </c>
      <c r="I64">
        <v>0.24</v>
      </c>
      <c r="J64">
        <v>52</v>
      </c>
      <c r="K64" s="1">
        <v>21434111</v>
      </c>
      <c r="O64">
        <v>5.0000000000000001E-3</v>
      </c>
      <c r="P64">
        <v>1</v>
      </c>
      <c r="Q64" s="1">
        <v>21434111</v>
      </c>
      <c r="U64">
        <v>0.443</v>
      </c>
      <c r="V64">
        <v>97</v>
      </c>
      <c r="W64" s="1">
        <v>21434111</v>
      </c>
      <c r="AB64">
        <f t="shared" si="1"/>
        <v>0.44899999999999995</v>
      </c>
    </row>
    <row r="65" spans="2:28" x14ac:dyDescent="0.25">
      <c r="B65">
        <v>2007</v>
      </c>
      <c r="C65">
        <v>0.75900000000000001</v>
      </c>
      <c r="D65">
        <v>163</v>
      </c>
      <c r="E65" s="1">
        <v>21286891</v>
      </c>
      <c r="I65">
        <v>0.25800000000000001</v>
      </c>
      <c r="J65">
        <v>55</v>
      </c>
      <c r="K65" s="1">
        <v>21286891</v>
      </c>
      <c r="O65">
        <v>0.01</v>
      </c>
      <c r="P65">
        <v>2</v>
      </c>
      <c r="Q65" s="1">
        <v>21286891</v>
      </c>
      <c r="U65">
        <v>0.49099999999999999</v>
      </c>
      <c r="V65">
        <v>106</v>
      </c>
      <c r="W65" s="1">
        <v>21286891</v>
      </c>
      <c r="AB65">
        <f t="shared" si="1"/>
        <v>0.501</v>
      </c>
    </row>
    <row r="66" spans="2:28" x14ac:dyDescent="0.25">
      <c r="B66">
        <v>2008</v>
      </c>
      <c r="C66">
        <v>0.86</v>
      </c>
      <c r="D66">
        <v>185</v>
      </c>
      <c r="E66" s="1">
        <v>21144261</v>
      </c>
      <c r="I66">
        <v>0.26600000000000001</v>
      </c>
      <c r="J66">
        <v>57</v>
      </c>
      <c r="K66" s="1">
        <v>21144261</v>
      </c>
      <c r="O66">
        <v>1.4E-2</v>
      </c>
      <c r="P66">
        <v>3</v>
      </c>
      <c r="Q66" s="1">
        <v>21144261</v>
      </c>
      <c r="U66">
        <v>0.57999999999999996</v>
      </c>
      <c r="V66">
        <v>125</v>
      </c>
      <c r="W66" s="1">
        <v>21144261</v>
      </c>
      <c r="AB66">
        <f t="shared" si="1"/>
        <v>0.59399999999999997</v>
      </c>
    </row>
    <row r="67" spans="2:28" x14ac:dyDescent="0.25">
      <c r="B67">
        <v>2009</v>
      </c>
      <c r="C67">
        <v>0.85399999999999998</v>
      </c>
      <c r="D67">
        <v>185</v>
      </c>
      <c r="E67" s="1">
        <v>21043341</v>
      </c>
      <c r="I67">
        <v>0.3</v>
      </c>
      <c r="J67">
        <v>65</v>
      </c>
      <c r="K67" s="1">
        <v>21043341</v>
      </c>
      <c r="O67">
        <v>1.2999999999999999E-2</v>
      </c>
      <c r="P67">
        <v>3</v>
      </c>
      <c r="Q67" s="1">
        <v>21043341</v>
      </c>
      <c r="U67">
        <v>0.54100000000000004</v>
      </c>
      <c r="V67">
        <v>117</v>
      </c>
      <c r="W67" s="1">
        <v>21043341</v>
      </c>
      <c r="AB67">
        <f t="shared" si="1"/>
        <v>0.55400000000000005</v>
      </c>
    </row>
    <row r="68" spans="2:28" x14ac:dyDescent="0.25">
      <c r="B68">
        <v>2010</v>
      </c>
      <c r="C68">
        <v>0.91100000000000003</v>
      </c>
      <c r="D68">
        <v>196</v>
      </c>
      <c r="E68" s="1">
        <v>20957539</v>
      </c>
      <c r="I68">
        <v>0.31900000000000001</v>
      </c>
      <c r="J68">
        <v>68</v>
      </c>
      <c r="K68" s="1">
        <v>20957539</v>
      </c>
      <c r="O68">
        <v>2.7E-2</v>
      </c>
      <c r="P68">
        <v>6</v>
      </c>
      <c r="Q68" s="1">
        <v>20957539</v>
      </c>
      <c r="U68">
        <v>0.56499999999999995</v>
      </c>
      <c r="V68">
        <v>122</v>
      </c>
      <c r="W68" s="1">
        <v>20957539</v>
      </c>
      <c r="AB68">
        <f t="shared" si="1"/>
        <v>0.59200000000000008</v>
      </c>
    </row>
    <row r="69" spans="2:28" x14ac:dyDescent="0.25">
      <c r="B69">
        <v>2011</v>
      </c>
      <c r="C69">
        <v>0.89</v>
      </c>
      <c r="D69">
        <v>190</v>
      </c>
      <c r="E69" s="1">
        <v>20848997</v>
      </c>
      <c r="I69">
        <v>0.26100000000000001</v>
      </c>
      <c r="J69">
        <v>55</v>
      </c>
      <c r="K69" s="1">
        <v>20848997</v>
      </c>
      <c r="O69">
        <v>6.0999999999999999E-2</v>
      </c>
      <c r="P69">
        <v>13</v>
      </c>
      <c r="Q69" s="1">
        <v>20848997</v>
      </c>
      <c r="U69">
        <v>0.56799999999999995</v>
      </c>
      <c r="V69">
        <v>122</v>
      </c>
      <c r="W69" s="1">
        <v>20848997</v>
      </c>
      <c r="AB69">
        <f t="shared" si="1"/>
        <v>0.629</v>
      </c>
    </row>
    <row r="70" spans="2:28" x14ac:dyDescent="0.25">
      <c r="B70">
        <v>2012</v>
      </c>
      <c r="C70">
        <v>1.151</v>
      </c>
      <c r="D70">
        <v>240</v>
      </c>
      <c r="E70" s="1">
        <v>20659470</v>
      </c>
      <c r="I70">
        <v>0.36699999999999999</v>
      </c>
      <c r="J70">
        <v>76</v>
      </c>
      <c r="K70" s="1">
        <v>20659470</v>
      </c>
      <c r="O70">
        <v>0.1</v>
      </c>
      <c r="P70">
        <v>21</v>
      </c>
      <c r="Q70" s="1">
        <v>20659470</v>
      </c>
      <c r="U70">
        <v>0.68400000000000005</v>
      </c>
      <c r="V70">
        <v>143</v>
      </c>
      <c r="W70" s="1">
        <v>20659470</v>
      </c>
      <c r="AB70">
        <f t="shared" si="1"/>
        <v>0.78400000000000003</v>
      </c>
    </row>
    <row r="71" spans="2:28" x14ac:dyDescent="0.25">
      <c r="B71">
        <v>2013</v>
      </c>
      <c r="C71">
        <v>1.2250000000000001</v>
      </c>
      <c r="D71">
        <v>251</v>
      </c>
      <c r="E71" s="1">
        <v>20385000</v>
      </c>
      <c r="I71">
        <v>0.46300000000000002</v>
      </c>
      <c r="J71">
        <v>95</v>
      </c>
      <c r="K71" s="1">
        <v>20385000</v>
      </c>
      <c r="O71">
        <v>0.13300000000000001</v>
      </c>
      <c r="P71">
        <v>27</v>
      </c>
      <c r="Q71" s="1">
        <v>20385000</v>
      </c>
      <c r="U71">
        <v>0.629</v>
      </c>
      <c r="V71">
        <v>129</v>
      </c>
      <c r="W71" s="1">
        <v>20385000</v>
      </c>
      <c r="AB71">
        <f t="shared" si="1"/>
        <v>0.76200000000000001</v>
      </c>
    </row>
    <row r="72" spans="2:28" x14ac:dyDescent="0.25">
      <c r="B72">
        <v>2014</v>
      </c>
      <c r="C72">
        <v>1.274</v>
      </c>
      <c r="D72">
        <v>259</v>
      </c>
      <c r="E72" s="1">
        <v>20099920</v>
      </c>
      <c r="I72">
        <v>0.63</v>
      </c>
      <c r="J72">
        <v>127</v>
      </c>
      <c r="K72" s="1">
        <v>20099920</v>
      </c>
      <c r="O72">
        <v>6.9000000000000006E-2</v>
      </c>
      <c r="P72">
        <v>14</v>
      </c>
      <c r="Q72" s="1">
        <v>20099920</v>
      </c>
      <c r="U72">
        <v>0.57599999999999996</v>
      </c>
      <c r="V72">
        <v>118</v>
      </c>
      <c r="W72" s="1">
        <v>20099920</v>
      </c>
      <c r="AB72">
        <f t="shared" si="1"/>
        <v>0.64400000000000002</v>
      </c>
    </row>
    <row r="73" spans="2:28" x14ac:dyDescent="0.25">
      <c r="B73">
        <v>2015</v>
      </c>
      <c r="C73">
        <v>1.706</v>
      </c>
      <c r="D73">
        <v>340</v>
      </c>
      <c r="E73" s="1">
        <v>19918384</v>
      </c>
      <c r="I73">
        <v>1.05</v>
      </c>
      <c r="J73">
        <v>209</v>
      </c>
      <c r="K73" s="1">
        <v>19918384</v>
      </c>
      <c r="O73">
        <v>6.3E-2</v>
      </c>
      <c r="P73">
        <v>12</v>
      </c>
      <c r="Q73" s="1">
        <v>19918384</v>
      </c>
      <c r="U73">
        <v>0.59399999999999997</v>
      </c>
      <c r="V73">
        <v>119</v>
      </c>
      <c r="W73" s="1">
        <v>19918384</v>
      </c>
      <c r="AB73">
        <f t="shared" si="1"/>
        <v>0.65599999999999992</v>
      </c>
    </row>
    <row r="74" spans="2:28" x14ac:dyDescent="0.25">
      <c r="B74">
        <v>2016</v>
      </c>
      <c r="C74">
        <v>1.7430000000000001</v>
      </c>
      <c r="D74">
        <v>348</v>
      </c>
      <c r="E74" s="1">
        <v>19790283</v>
      </c>
      <c r="I74">
        <v>1.08</v>
      </c>
      <c r="J74">
        <v>215</v>
      </c>
      <c r="K74" s="1">
        <v>19790283</v>
      </c>
      <c r="O74">
        <v>6.5000000000000002E-2</v>
      </c>
      <c r="P74">
        <v>13</v>
      </c>
      <c r="Q74" s="1">
        <v>19790283</v>
      </c>
      <c r="U74">
        <v>0.59799999999999998</v>
      </c>
      <c r="V74">
        <v>120</v>
      </c>
      <c r="W74" s="1">
        <v>19790283</v>
      </c>
      <c r="AB74">
        <f t="shared" si="1"/>
        <v>0.66300000000000003</v>
      </c>
    </row>
    <row r="75" spans="2:28" x14ac:dyDescent="0.25">
      <c r="B75">
        <v>2017</v>
      </c>
      <c r="C75">
        <v>1.9950000000000001</v>
      </c>
      <c r="D75">
        <v>396</v>
      </c>
      <c r="E75" s="1">
        <v>19736277</v>
      </c>
      <c r="I75">
        <v>1.1639999999999999</v>
      </c>
      <c r="J75">
        <v>229</v>
      </c>
      <c r="K75" s="1">
        <v>19736277</v>
      </c>
      <c r="O75">
        <v>0.10299999999999999</v>
      </c>
      <c r="P75">
        <v>20</v>
      </c>
      <c r="Q75" s="1">
        <v>19736277</v>
      </c>
      <c r="U75">
        <v>0.72699999999999998</v>
      </c>
      <c r="V75">
        <v>147</v>
      </c>
      <c r="W75" s="1">
        <v>19736277</v>
      </c>
      <c r="AB75">
        <f t="shared" si="1"/>
        <v>0.83100000000000018</v>
      </c>
    </row>
    <row r="76" spans="2:28" x14ac:dyDescent="0.25">
      <c r="B76">
        <v>2018</v>
      </c>
      <c r="C76">
        <v>1.9510000000000001</v>
      </c>
      <c r="D76">
        <v>387</v>
      </c>
      <c r="E76" s="1">
        <v>19677626</v>
      </c>
      <c r="I76">
        <v>1.21</v>
      </c>
      <c r="J76">
        <v>238</v>
      </c>
      <c r="K76" s="1">
        <v>19677626</v>
      </c>
      <c r="O76">
        <v>6.7000000000000004E-2</v>
      </c>
      <c r="P76">
        <v>13</v>
      </c>
      <c r="Q76" s="1">
        <v>19677626</v>
      </c>
      <c r="U76">
        <v>0.67400000000000004</v>
      </c>
      <c r="V76">
        <v>136</v>
      </c>
      <c r="W76" s="1">
        <v>19677626</v>
      </c>
      <c r="AB76">
        <f t="shared" si="1"/>
        <v>0.7410000000000001</v>
      </c>
    </row>
    <row r="77" spans="2:28" x14ac:dyDescent="0.25">
      <c r="B77">
        <v>2019</v>
      </c>
      <c r="C77">
        <v>1.893</v>
      </c>
      <c r="D77">
        <v>375</v>
      </c>
      <c r="E77" s="1">
        <v>19613246</v>
      </c>
      <c r="I77">
        <v>1.1910000000000001</v>
      </c>
      <c r="J77">
        <v>235</v>
      </c>
      <c r="K77" s="1">
        <v>19613246</v>
      </c>
      <c r="O77">
        <v>6.7000000000000004E-2</v>
      </c>
      <c r="P77">
        <v>13</v>
      </c>
      <c r="Q77" s="1">
        <v>19613246</v>
      </c>
      <c r="U77">
        <v>0.63500000000000001</v>
      </c>
      <c r="V77">
        <v>127</v>
      </c>
      <c r="W77" s="1">
        <v>19613246</v>
      </c>
      <c r="AB77">
        <f t="shared" si="1"/>
        <v>0.70199999999999996</v>
      </c>
    </row>
    <row r="78" spans="2:28" x14ac:dyDescent="0.25">
      <c r="B78">
        <v>2020</v>
      </c>
      <c r="C78">
        <v>1.7490000000000001</v>
      </c>
      <c r="D78">
        <v>344</v>
      </c>
      <c r="E78" s="1">
        <v>19580428</v>
      </c>
      <c r="I78">
        <v>1.093</v>
      </c>
      <c r="J78">
        <v>215</v>
      </c>
      <c r="K78" s="1">
        <v>19580428</v>
      </c>
      <c r="O78">
        <v>0.115</v>
      </c>
      <c r="P78">
        <v>22</v>
      </c>
      <c r="Q78" s="1">
        <v>19580428</v>
      </c>
      <c r="U78">
        <v>0.54</v>
      </c>
      <c r="V78">
        <v>107</v>
      </c>
      <c r="W78" s="1">
        <v>19580428</v>
      </c>
      <c r="AB78">
        <f t="shared" si="1"/>
        <v>0.65600000000000014</v>
      </c>
    </row>
    <row r="79" spans="2:28" x14ac:dyDescent="0.25">
      <c r="C79" t="s">
        <v>20</v>
      </c>
      <c r="D79" t="s">
        <v>21</v>
      </c>
      <c r="E79" s="1"/>
    </row>
    <row r="80" spans="2:28" x14ac:dyDescent="0.25">
      <c r="B80" s="9" t="s">
        <v>22</v>
      </c>
      <c r="C80" s="10">
        <f>AVERAGE(C58:C67)</f>
        <v>0.75009999999999999</v>
      </c>
      <c r="D80" s="10">
        <f>AVERAGE(C73:C78)</f>
        <v>1.8395000000000001</v>
      </c>
      <c r="E80" s="11">
        <f>D80-C80</f>
        <v>1.0894000000000001</v>
      </c>
      <c r="F80" s="12">
        <f>D80/C80</f>
        <v>2.4523396880415946</v>
      </c>
      <c r="G80" t="s">
        <v>23</v>
      </c>
    </row>
    <row r="81" spans="2:28" x14ac:dyDescent="0.25">
      <c r="B81" s="9" t="s">
        <v>24</v>
      </c>
      <c r="C81" s="10">
        <f>AVERAGE(AB58:AB67)</f>
        <v>0.49170000000000008</v>
      </c>
      <c r="D81" s="10">
        <f>AVERAGE(AB73:AB78)</f>
        <v>0.70816666666666672</v>
      </c>
      <c r="E81" s="11">
        <f>D81-C81</f>
        <v>0.21646666666666664</v>
      </c>
    </row>
    <row r="82" spans="2:28" x14ac:dyDescent="0.25">
      <c r="C82" s="12"/>
      <c r="D82" s="12"/>
      <c r="E82" s="13">
        <f>(E80-E81)/E80</f>
        <v>0.80129735022336468</v>
      </c>
      <c r="F82" t="s">
        <v>25</v>
      </c>
    </row>
    <row r="84" spans="2:28" x14ac:dyDescent="0.25">
      <c r="C84" t="s">
        <v>2</v>
      </c>
      <c r="I84" t="s">
        <v>10</v>
      </c>
      <c r="O84" t="s">
        <v>11</v>
      </c>
      <c r="U84" t="s">
        <v>12</v>
      </c>
      <c r="AB84" s="5" t="s">
        <v>18</v>
      </c>
    </row>
    <row r="85" spans="2:28" x14ac:dyDescent="0.25">
      <c r="B85" s="6" t="s">
        <v>19</v>
      </c>
      <c r="C85" t="s">
        <v>2</v>
      </c>
      <c r="D85" t="s">
        <v>2</v>
      </c>
      <c r="E85" t="s">
        <v>2</v>
      </c>
      <c r="F85" t="s">
        <v>2</v>
      </c>
      <c r="G85" t="s">
        <v>2</v>
      </c>
      <c r="H85" t="s">
        <v>2</v>
      </c>
      <c r="I85" t="s">
        <v>3</v>
      </c>
      <c r="J85" t="s">
        <v>3</v>
      </c>
      <c r="K85" t="s">
        <v>3</v>
      </c>
      <c r="L85" t="s">
        <v>3</v>
      </c>
      <c r="M85" t="s">
        <v>3</v>
      </c>
      <c r="N85" t="s">
        <v>3</v>
      </c>
      <c r="O85" t="s">
        <v>4</v>
      </c>
      <c r="P85" t="s">
        <v>4</v>
      </c>
      <c r="Q85" t="s">
        <v>4</v>
      </c>
      <c r="R85" t="s">
        <v>4</v>
      </c>
      <c r="S85" t="s">
        <v>4</v>
      </c>
      <c r="T85" t="s">
        <v>4</v>
      </c>
      <c r="U85" t="s">
        <v>5</v>
      </c>
      <c r="V85" t="s">
        <v>5</v>
      </c>
      <c r="W85" t="s">
        <v>5</v>
      </c>
      <c r="X85" t="s">
        <v>5</v>
      </c>
      <c r="Y85" t="s">
        <v>5</v>
      </c>
      <c r="Z85" t="s">
        <v>5</v>
      </c>
    </row>
    <row r="86" spans="2:28" x14ac:dyDescent="0.25">
      <c r="C86" t="s">
        <v>8</v>
      </c>
      <c r="D86" t="s">
        <v>14</v>
      </c>
      <c r="E86" t="s">
        <v>15</v>
      </c>
      <c r="F86" t="s">
        <v>16</v>
      </c>
      <c r="G86" t="s">
        <v>6</v>
      </c>
      <c r="H86" t="s">
        <v>7</v>
      </c>
      <c r="I86" t="s">
        <v>8</v>
      </c>
      <c r="J86" t="s">
        <v>14</v>
      </c>
      <c r="K86" t="s">
        <v>15</v>
      </c>
      <c r="L86" t="s">
        <v>16</v>
      </c>
      <c r="M86" t="s">
        <v>6</v>
      </c>
      <c r="N86" t="s">
        <v>7</v>
      </c>
      <c r="O86" t="s">
        <v>8</v>
      </c>
      <c r="P86" t="s">
        <v>14</v>
      </c>
      <c r="Q86" t="s">
        <v>15</v>
      </c>
      <c r="R86" t="s">
        <v>16</v>
      </c>
      <c r="S86" t="s">
        <v>6</v>
      </c>
      <c r="T86" t="s">
        <v>7</v>
      </c>
      <c r="U86" t="s">
        <v>8</v>
      </c>
      <c r="V86" t="s">
        <v>14</v>
      </c>
      <c r="W86" t="s">
        <v>15</v>
      </c>
      <c r="X86" t="s">
        <v>16</v>
      </c>
      <c r="Y86" t="s">
        <v>6</v>
      </c>
      <c r="Z86" t="s">
        <v>7</v>
      </c>
    </row>
    <row r="87" spans="2:28" x14ac:dyDescent="0.25">
      <c r="B87" s="7">
        <v>2000</v>
      </c>
      <c r="C87" s="7">
        <v>0.1</v>
      </c>
      <c r="D87" s="7">
        <v>1.0999999999999999E-2</v>
      </c>
      <c r="E87" s="7">
        <v>7.9000000000000001E-2</v>
      </c>
      <c r="F87" s="7">
        <v>0.124</v>
      </c>
      <c r="G87" s="7">
        <v>80</v>
      </c>
      <c r="H87" s="8">
        <v>79771083</v>
      </c>
      <c r="I87">
        <v>5.2999999999999999E-2</v>
      </c>
      <c r="J87">
        <v>8.0000000000000002E-3</v>
      </c>
      <c r="K87">
        <v>3.7999999999999999E-2</v>
      </c>
      <c r="L87">
        <v>7.0999999999999994E-2</v>
      </c>
      <c r="M87">
        <v>42</v>
      </c>
      <c r="N87" s="1">
        <v>79771083</v>
      </c>
      <c r="O87">
        <v>0</v>
      </c>
      <c r="P87" t="s">
        <v>9</v>
      </c>
      <c r="Q87">
        <v>0</v>
      </c>
      <c r="R87">
        <v>5.0000000000000001E-3</v>
      </c>
      <c r="S87">
        <v>0</v>
      </c>
      <c r="T87" s="1">
        <v>79771083</v>
      </c>
      <c r="U87">
        <v>4.7E-2</v>
      </c>
      <c r="V87">
        <v>8.0000000000000002E-3</v>
      </c>
      <c r="W87">
        <v>3.3000000000000002E-2</v>
      </c>
      <c r="X87">
        <v>6.5000000000000002E-2</v>
      </c>
      <c r="Y87">
        <v>38</v>
      </c>
      <c r="Z87" s="1">
        <v>79771083</v>
      </c>
      <c r="AB87">
        <f>C87-I87</f>
        <v>4.7000000000000007E-2</v>
      </c>
    </row>
    <row r="88" spans="2:28" x14ac:dyDescent="0.25">
      <c r="B88">
        <v>2001</v>
      </c>
      <c r="C88">
        <v>0.13500000000000001</v>
      </c>
      <c r="D88">
        <v>1.2999999999999999E-2</v>
      </c>
      <c r="E88">
        <v>0.111</v>
      </c>
      <c r="F88">
        <v>0.16300000000000001</v>
      </c>
      <c r="G88">
        <v>108</v>
      </c>
      <c r="H88" s="1">
        <v>79980440</v>
      </c>
      <c r="I88">
        <v>7.6999999999999999E-2</v>
      </c>
      <c r="J88">
        <v>0.01</v>
      </c>
      <c r="K88">
        <v>5.8999999999999997E-2</v>
      </c>
      <c r="L88">
        <v>9.9000000000000005E-2</v>
      </c>
      <c r="M88">
        <v>62</v>
      </c>
      <c r="N88" s="1">
        <v>79980440</v>
      </c>
      <c r="O88">
        <v>0</v>
      </c>
      <c r="P88" t="s">
        <v>9</v>
      </c>
      <c r="Q88">
        <v>0</v>
      </c>
      <c r="R88">
        <v>5.0000000000000001E-3</v>
      </c>
      <c r="S88">
        <v>0</v>
      </c>
      <c r="T88" s="1">
        <v>79980440</v>
      </c>
      <c r="U88">
        <v>5.8000000000000003E-2</v>
      </c>
      <c r="V88">
        <v>8.9999999999999993E-3</v>
      </c>
      <c r="W88">
        <v>4.2000000000000003E-2</v>
      </c>
      <c r="X88">
        <v>7.6999999999999999E-2</v>
      </c>
      <c r="Y88">
        <v>46</v>
      </c>
      <c r="Z88" s="1">
        <v>79980440</v>
      </c>
      <c r="AB88">
        <f t="shared" ref="AB88:AB107" si="2">C88-I88</f>
        <v>5.800000000000001E-2</v>
      </c>
    </row>
    <row r="89" spans="2:28" x14ac:dyDescent="0.25">
      <c r="B89">
        <v>2002</v>
      </c>
      <c r="C89">
        <v>0.13100000000000001</v>
      </c>
      <c r="D89">
        <v>1.2999999999999999E-2</v>
      </c>
      <c r="E89">
        <v>0.107</v>
      </c>
      <c r="F89">
        <v>0.159</v>
      </c>
      <c r="G89">
        <v>104</v>
      </c>
      <c r="H89" s="1">
        <v>80081531</v>
      </c>
      <c r="I89">
        <v>6.2E-2</v>
      </c>
      <c r="J89">
        <v>8.9999999999999993E-3</v>
      </c>
      <c r="K89">
        <v>4.5999999999999999E-2</v>
      </c>
      <c r="L89">
        <v>8.2000000000000003E-2</v>
      </c>
      <c r="M89">
        <v>50</v>
      </c>
      <c r="N89" s="1">
        <v>80081531</v>
      </c>
      <c r="O89">
        <v>2E-3</v>
      </c>
      <c r="P89">
        <v>2E-3</v>
      </c>
      <c r="Q89">
        <v>0</v>
      </c>
      <c r="R89">
        <v>8.9999999999999993E-3</v>
      </c>
      <c r="S89">
        <v>2</v>
      </c>
      <c r="T89" s="1">
        <v>80081531</v>
      </c>
      <c r="U89">
        <v>6.6000000000000003E-2</v>
      </c>
      <c r="V89">
        <v>8.9999999999999993E-3</v>
      </c>
      <c r="W89">
        <v>4.9000000000000002E-2</v>
      </c>
      <c r="X89">
        <v>8.6999999999999994E-2</v>
      </c>
      <c r="Y89">
        <v>52</v>
      </c>
      <c r="Z89" s="1">
        <v>80081531</v>
      </c>
      <c r="AB89">
        <f t="shared" si="2"/>
        <v>6.9000000000000006E-2</v>
      </c>
    </row>
    <row r="90" spans="2:28" x14ac:dyDescent="0.25">
      <c r="B90">
        <v>2003</v>
      </c>
      <c r="C90">
        <v>0.125</v>
      </c>
      <c r="D90">
        <v>1.2999999999999999E-2</v>
      </c>
      <c r="E90">
        <v>0.10100000000000001</v>
      </c>
      <c r="F90">
        <v>0.152</v>
      </c>
      <c r="G90">
        <v>98</v>
      </c>
      <c r="H90" s="1">
        <v>80082849</v>
      </c>
      <c r="I90">
        <v>6.3E-2</v>
      </c>
      <c r="J90">
        <v>8.9999999999999993E-3</v>
      </c>
      <c r="K90">
        <v>4.7E-2</v>
      </c>
      <c r="L90">
        <v>8.4000000000000005E-2</v>
      </c>
      <c r="M90">
        <v>50</v>
      </c>
      <c r="N90" s="1">
        <v>80082849</v>
      </c>
      <c r="O90">
        <v>5.0000000000000001E-3</v>
      </c>
      <c r="P90">
        <v>2E-3</v>
      </c>
      <c r="Q90">
        <v>1E-3</v>
      </c>
      <c r="R90">
        <v>1.2999999999999999E-2</v>
      </c>
      <c r="S90">
        <v>4</v>
      </c>
      <c r="T90" s="1">
        <v>80082849</v>
      </c>
      <c r="U90">
        <v>5.6000000000000001E-2</v>
      </c>
      <c r="V90">
        <v>8.9999999999999993E-3</v>
      </c>
      <c r="W90">
        <v>4.1000000000000002E-2</v>
      </c>
      <c r="X90">
        <v>7.5999999999999998E-2</v>
      </c>
      <c r="Y90">
        <v>44</v>
      </c>
      <c r="Z90" s="1">
        <v>80082849</v>
      </c>
      <c r="AB90">
        <f t="shared" si="2"/>
        <v>6.2E-2</v>
      </c>
    </row>
    <row r="91" spans="2:28" x14ac:dyDescent="0.25">
      <c r="B91">
        <v>2004</v>
      </c>
      <c r="C91">
        <v>0.13</v>
      </c>
      <c r="D91">
        <v>1.2999999999999999E-2</v>
      </c>
      <c r="E91">
        <v>0.106</v>
      </c>
      <c r="F91">
        <v>0.158</v>
      </c>
      <c r="G91">
        <v>102</v>
      </c>
      <c r="H91" s="1">
        <v>80105474</v>
      </c>
      <c r="I91">
        <v>7.0000000000000007E-2</v>
      </c>
      <c r="J91">
        <v>8.9999999999999993E-3</v>
      </c>
      <c r="K91">
        <v>5.2999999999999999E-2</v>
      </c>
      <c r="L91">
        <v>9.0999999999999998E-2</v>
      </c>
      <c r="M91">
        <v>56</v>
      </c>
      <c r="N91" s="1">
        <v>80105474</v>
      </c>
      <c r="O91">
        <v>4.0000000000000001E-3</v>
      </c>
      <c r="P91">
        <v>2E-3</v>
      </c>
      <c r="Q91">
        <v>1E-3</v>
      </c>
      <c r="R91">
        <v>1.0999999999999999E-2</v>
      </c>
      <c r="S91">
        <v>3</v>
      </c>
      <c r="T91" s="1">
        <v>80105474</v>
      </c>
      <c r="U91">
        <v>5.6000000000000001E-2</v>
      </c>
      <c r="V91">
        <v>8.9999999999999993E-3</v>
      </c>
      <c r="W91">
        <v>4.1000000000000002E-2</v>
      </c>
      <c r="X91">
        <v>7.5999999999999998E-2</v>
      </c>
      <c r="Y91">
        <v>43</v>
      </c>
      <c r="Z91" s="1">
        <v>80105474</v>
      </c>
      <c r="AB91">
        <f t="shared" si="2"/>
        <v>0.06</v>
      </c>
    </row>
    <row r="92" spans="2:28" x14ac:dyDescent="0.25">
      <c r="B92">
        <v>2005</v>
      </c>
      <c r="C92">
        <v>0.152</v>
      </c>
      <c r="D92">
        <v>1.4E-2</v>
      </c>
      <c r="E92">
        <v>0.126</v>
      </c>
      <c r="F92">
        <v>0.182</v>
      </c>
      <c r="G92">
        <v>117</v>
      </c>
      <c r="H92" s="1">
        <v>79985665</v>
      </c>
      <c r="I92">
        <v>8.5000000000000006E-2</v>
      </c>
      <c r="J92">
        <v>0.01</v>
      </c>
      <c r="K92">
        <v>6.6000000000000003E-2</v>
      </c>
      <c r="L92">
        <v>0.108</v>
      </c>
      <c r="M92">
        <v>66</v>
      </c>
      <c r="N92" s="1">
        <v>79985665</v>
      </c>
      <c r="O92">
        <v>6.0000000000000001E-3</v>
      </c>
      <c r="P92">
        <v>3.0000000000000001E-3</v>
      </c>
      <c r="Q92">
        <v>2E-3</v>
      </c>
      <c r="R92">
        <v>1.4E-2</v>
      </c>
      <c r="S92">
        <v>5</v>
      </c>
      <c r="T92" s="1">
        <v>79985665</v>
      </c>
      <c r="U92">
        <v>6.0999999999999999E-2</v>
      </c>
      <c r="V92">
        <v>8.9999999999999993E-3</v>
      </c>
      <c r="W92">
        <v>4.4999999999999998E-2</v>
      </c>
      <c r="X92">
        <v>8.2000000000000003E-2</v>
      </c>
      <c r="Y92">
        <v>46</v>
      </c>
      <c r="Z92" s="1">
        <v>79985665</v>
      </c>
      <c r="AB92">
        <f t="shared" si="2"/>
        <v>6.699999999999999E-2</v>
      </c>
    </row>
    <row r="93" spans="2:28" x14ac:dyDescent="0.25">
      <c r="B93">
        <v>2006</v>
      </c>
      <c r="C93">
        <v>0.16700000000000001</v>
      </c>
      <c r="D93">
        <v>1.4999999999999999E-2</v>
      </c>
      <c r="E93">
        <v>0.13900000000000001</v>
      </c>
      <c r="F93">
        <v>0.19800000000000001</v>
      </c>
      <c r="G93">
        <v>131</v>
      </c>
      <c r="H93" s="1">
        <v>80232278</v>
      </c>
      <c r="I93">
        <v>9.2999999999999999E-2</v>
      </c>
      <c r="J93">
        <v>1.0999999999999999E-2</v>
      </c>
      <c r="K93">
        <v>7.2999999999999995E-2</v>
      </c>
      <c r="L93">
        <v>0.11600000000000001</v>
      </c>
      <c r="M93">
        <v>74</v>
      </c>
      <c r="N93" s="1">
        <v>80232278</v>
      </c>
      <c r="O93">
        <v>6.0000000000000001E-3</v>
      </c>
      <c r="P93">
        <v>3.0000000000000001E-3</v>
      </c>
      <c r="Q93">
        <v>2E-3</v>
      </c>
      <c r="R93">
        <v>1.4E-2</v>
      </c>
      <c r="S93">
        <v>5</v>
      </c>
      <c r="T93" s="1">
        <v>80232278</v>
      </c>
      <c r="U93">
        <v>6.8000000000000005E-2</v>
      </c>
      <c r="V93">
        <v>8.9999999999999993E-3</v>
      </c>
      <c r="W93">
        <v>5.0999999999999997E-2</v>
      </c>
      <c r="X93">
        <v>8.8999999999999996E-2</v>
      </c>
      <c r="Y93">
        <v>52</v>
      </c>
      <c r="Z93" s="1">
        <v>80232278</v>
      </c>
      <c r="AB93">
        <f t="shared" si="2"/>
        <v>7.400000000000001E-2</v>
      </c>
    </row>
    <row r="94" spans="2:28" x14ac:dyDescent="0.25">
      <c r="B94">
        <v>2007</v>
      </c>
      <c r="C94">
        <v>0.125</v>
      </c>
      <c r="D94">
        <v>1.2999999999999999E-2</v>
      </c>
      <c r="E94">
        <v>0.10199999999999999</v>
      </c>
      <c r="F94">
        <v>0.152</v>
      </c>
      <c r="G94">
        <v>99</v>
      </c>
      <c r="H94" s="1">
        <v>80626638</v>
      </c>
      <c r="I94">
        <v>6.2E-2</v>
      </c>
      <c r="J94">
        <v>8.9999999999999993E-3</v>
      </c>
      <c r="K94">
        <v>4.5999999999999999E-2</v>
      </c>
      <c r="L94">
        <v>8.2000000000000003E-2</v>
      </c>
      <c r="M94">
        <v>50</v>
      </c>
      <c r="N94" s="1">
        <v>80626638</v>
      </c>
      <c r="O94">
        <v>1.4E-2</v>
      </c>
      <c r="P94">
        <v>4.0000000000000001E-3</v>
      </c>
      <c r="Q94">
        <v>7.0000000000000001E-3</v>
      </c>
      <c r="R94">
        <v>2.5000000000000001E-2</v>
      </c>
      <c r="S94">
        <v>11</v>
      </c>
      <c r="T94" s="1">
        <v>80626638</v>
      </c>
      <c r="U94">
        <v>4.9000000000000002E-2</v>
      </c>
      <c r="V94">
        <v>8.0000000000000002E-3</v>
      </c>
      <c r="W94">
        <v>3.5000000000000003E-2</v>
      </c>
      <c r="X94">
        <v>6.7000000000000004E-2</v>
      </c>
      <c r="Y94">
        <v>38</v>
      </c>
      <c r="Z94" s="1">
        <v>80626638</v>
      </c>
      <c r="AB94">
        <f t="shared" si="2"/>
        <v>6.3E-2</v>
      </c>
    </row>
    <row r="95" spans="2:28" x14ac:dyDescent="0.25">
      <c r="B95">
        <v>2008</v>
      </c>
      <c r="C95">
        <v>0.14799999999999999</v>
      </c>
      <c r="D95">
        <v>1.4E-2</v>
      </c>
      <c r="E95">
        <v>0.122</v>
      </c>
      <c r="F95">
        <v>0.17799999999999999</v>
      </c>
      <c r="G95">
        <v>116</v>
      </c>
      <c r="H95" s="1">
        <v>81134278</v>
      </c>
      <c r="I95">
        <v>6.5000000000000002E-2</v>
      </c>
      <c r="J95">
        <v>8.9999999999999993E-3</v>
      </c>
      <c r="K95">
        <v>4.9000000000000002E-2</v>
      </c>
      <c r="L95">
        <v>8.5999999999999993E-2</v>
      </c>
      <c r="M95">
        <v>52</v>
      </c>
      <c r="N95" s="1">
        <v>81134278</v>
      </c>
      <c r="O95">
        <v>1.2E-2</v>
      </c>
      <c r="P95">
        <v>4.0000000000000001E-3</v>
      </c>
      <c r="Q95">
        <v>6.0000000000000001E-3</v>
      </c>
      <c r="R95">
        <v>2.3E-2</v>
      </c>
      <c r="S95">
        <v>10</v>
      </c>
      <c r="T95" s="1">
        <v>81134278</v>
      </c>
      <c r="U95">
        <v>7.0000000000000007E-2</v>
      </c>
      <c r="V95">
        <v>0.01</v>
      </c>
      <c r="W95">
        <v>5.2999999999999999E-2</v>
      </c>
      <c r="X95">
        <v>9.1999999999999998E-2</v>
      </c>
      <c r="Y95">
        <v>54</v>
      </c>
      <c r="Z95" s="1">
        <v>81134278</v>
      </c>
      <c r="AB95">
        <f t="shared" si="2"/>
        <v>8.299999999999999E-2</v>
      </c>
    </row>
    <row r="96" spans="2:28" x14ac:dyDescent="0.25">
      <c r="B96" s="2">
        <v>2009</v>
      </c>
      <c r="C96" s="2">
        <v>0.16500000000000001</v>
      </c>
      <c r="D96" s="2">
        <v>1.4999999999999999E-2</v>
      </c>
      <c r="E96" s="2">
        <v>0.13800000000000001</v>
      </c>
      <c r="F96" s="2">
        <v>0.19600000000000001</v>
      </c>
      <c r="G96" s="2">
        <v>131</v>
      </c>
      <c r="H96" s="3">
        <v>81570359</v>
      </c>
      <c r="I96">
        <v>6.8000000000000005E-2</v>
      </c>
      <c r="J96">
        <v>8.9999999999999993E-3</v>
      </c>
      <c r="K96">
        <v>5.1999999999999998E-2</v>
      </c>
      <c r="L96">
        <v>8.8999999999999996E-2</v>
      </c>
      <c r="M96">
        <v>57</v>
      </c>
      <c r="N96" s="1">
        <v>81570359</v>
      </c>
      <c r="O96">
        <v>1.4E-2</v>
      </c>
      <c r="P96">
        <v>4.0000000000000001E-3</v>
      </c>
      <c r="Q96">
        <v>7.0000000000000001E-3</v>
      </c>
      <c r="R96">
        <v>2.4E-2</v>
      </c>
      <c r="S96">
        <v>11</v>
      </c>
      <c r="T96" s="1">
        <v>81570359</v>
      </c>
      <c r="U96">
        <v>8.4000000000000005E-2</v>
      </c>
      <c r="V96">
        <v>1.0999999999999999E-2</v>
      </c>
      <c r="W96">
        <v>6.4000000000000001E-2</v>
      </c>
      <c r="X96">
        <v>0.107</v>
      </c>
      <c r="Y96">
        <v>63</v>
      </c>
      <c r="Z96" s="1">
        <v>81570359</v>
      </c>
      <c r="AB96">
        <f t="shared" si="2"/>
        <v>9.7000000000000003E-2</v>
      </c>
    </row>
    <row r="97" spans="2:28" x14ac:dyDescent="0.25">
      <c r="B97">
        <v>2010</v>
      </c>
      <c r="C97">
        <v>0.217</v>
      </c>
      <c r="D97">
        <v>1.6E-2</v>
      </c>
      <c r="E97">
        <v>0.186</v>
      </c>
      <c r="F97">
        <v>0.252</v>
      </c>
      <c r="G97">
        <v>175</v>
      </c>
      <c r="H97" s="1">
        <v>81815724</v>
      </c>
      <c r="I97">
        <v>0.10100000000000001</v>
      </c>
      <c r="J97">
        <v>1.0999999999999999E-2</v>
      </c>
      <c r="K97">
        <v>8.1000000000000003E-2</v>
      </c>
      <c r="L97">
        <v>0.126</v>
      </c>
      <c r="M97">
        <v>84</v>
      </c>
      <c r="N97" s="1">
        <v>81815724</v>
      </c>
      <c r="O97">
        <v>3.7999999999999999E-2</v>
      </c>
      <c r="P97">
        <v>7.0000000000000001E-3</v>
      </c>
      <c r="Q97">
        <v>2.5999999999999999E-2</v>
      </c>
      <c r="R97">
        <v>5.3999999999999999E-2</v>
      </c>
      <c r="S97">
        <v>32</v>
      </c>
      <c r="T97" s="1">
        <v>81815724</v>
      </c>
      <c r="U97">
        <v>7.6999999999999999E-2</v>
      </c>
      <c r="V97">
        <v>0.01</v>
      </c>
      <c r="W97">
        <v>5.8000000000000003E-2</v>
      </c>
      <c r="X97">
        <v>9.9000000000000005E-2</v>
      </c>
      <c r="Y97">
        <v>59</v>
      </c>
      <c r="Z97" s="1">
        <v>81815724</v>
      </c>
      <c r="AB97">
        <f t="shared" si="2"/>
        <v>0.11599999999999999</v>
      </c>
    </row>
    <row r="98" spans="2:28" x14ac:dyDescent="0.25">
      <c r="B98">
        <v>2011</v>
      </c>
      <c r="C98">
        <v>0.26</v>
      </c>
      <c r="D98">
        <v>1.7999999999999999E-2</v>
      </c>
      <c r="E98">
        <v>0.22600000000000001</v>
      </c>
      <c r="F98">
        <v>0.29799999999999999</v>
      </c>
      <c r="G98">
        <v>210</v>
      </c>
      <c r="H98" s="1">
        <v>82031905</v>
      </c>
      <c r="I98">
        <v>0.123</v>
      </c>
      <c r="J98">
        <v>1.2E-2</v>
      </c>
      <c r="K98">
        <v>0.1</v>
      </c>
      <c r="L98">
        <v>0.14899999999999999</v>
      </c>
      <c r="M98">
        <v>102</v>
      </c>
      <c r="N98" s="1">
        <v>82031905</v>
      </c>
      <c r="O98">
        <v>0.05</v>
      </c>
      <c r="P98">
        <v>8.0000000000000002E-3</v>
      </c>
      <c r="Q98">
        <v>3.5999999999999997E-2</v>
      </c>
      <c r="R98">
        <v>6.8000000000000005E-2</v>
      </c>
      <c r="S98">
        <v>41</v>
      </c>
      <c r="T98" s="1">
        <v>82031905</v>
      </c>
      <c r="U98">
        <v>8.6999999999999994E-2</v>
      </c>
      <c r="V98">
        <v>1.0999999999999999E-2</v>
      </c>
      <c r="W98">
        <v>6.8000000000000005E-2</v>
      </c>
      <c r="X98">
        <v>0.111</v>
      </c>
      <c r="Y98">
        <v>67</v>
      </c>
      <c r="Z98" s="1">
        <v>82031905</v>
      </c>
      <c r="AB98">
        <f t="shared" si="2"/>
        <v>0.13700000000000001</v>
      </c>
    </row>
    <row r="99" spans="2:28" x14ac:dyDescent="0.25">
      <c r="B99">
        <v>2012</v>
      </c>
      <c r="C99">
        <v>0.311</v>
      </c>
      <c r="D99">
        <v>0.02</v>
      </c>
      <c r="E99">
        <v>0.27400000000000002</v>
      </c>
      <c r="F99">
        <v>0.35299999999999998</v>
      </c>
      <c r="G99">
        <v>254</v>
      </c>
      <c r="H99" s="1">
        <v>82320061</v>
      </c>
      <c r="I99">
        <v>0.14099999999999999</v>
      </c>
      <c r="J99">
        <v>1.2999999999999999E-2</v>
      </c>
      <c r="K99">
        <v>0.11700000000000001</v>
      </c>
      <c r="L99">
        <v>0.16900000000000001</v>
      </c>
      <c r="M99">
        <v>118</v>
      </c>
      <c r="N99" s="1">
        <v>82320061</v>
      </c>
      <c r="O99">
        <v>6.4000000000000001E-2</v>
      </c>
      <c r="P99">
        <v>8.9999999999999993E-3</v>
      </c>
      <c r="Q99">
        <v>4.8000000000000001E-2</v>
      </c>
      <c r="R99">
        <v>8.4000000000000005E-2</v>
      </c>
      <c r="S99">
        <v>53</v>
      </c>
      <c r="T99" s="1">
        <v>82320061</v>
      </c>
      <c r="U99">
        <v>0.106</v>
      </c>
      <c r="V99">
        <v>1.2E-2</v>
      </c>
      <c r="W99">
        <v>8.4000000000000005E-2</v>
      </c>
      <c r="X99">
        <v>0.13200000000000001</v>
      </c>
      <c r="Y99">
        <v>83</v>
      </c>
      <c r="Z99" s="1">
        <v>82320061</v>
      </c>
      <c r="AB99">
        <f t="shared" si="2"/>
        <v>0.17</v>
      </c>
    </row>
    <row r="100" spans="2:28" x14ac:dyDescent="0.25">
      <c r="B100">
        <v>2013</v>
      </c>
      <c r="C100">
        <v>0.34799999999999998</v>
      </c>
      <c r="D100">
        <v>2.1000000000000001E-2</v>
      </c>
      <c r="E100">
        <v>0.308</v>
      </c>
      <c r="F100">
        <v>0.39100000000000001</v>
      </c>
      <c r="G100">
        <v>285</v>
      </c>
      <c r="H100" s="1">
        <v>82656676</v>
      </c>
      <c r="I100">
        <v>0.16900000000000001</v>
      </c>
      <c r="J100">
        <v>1.4E-2</v>
      </c>
      <c r="K100">
        <v>0.14199999999999999</v>
      </c>
      <c r="L100">
        <v>0.2</v>
      </c>
      <c r="M100">
        <v>141</v>
      </c>
      <c r="N100" s="1">
        <v>82656676</v>
      </c>
      <c r="O100">
        <v>0.09</v>
      </c>
      <c r="P100">
        <v>1.0999999999999999E-2</v>
      </c>
      <c r="Q100">
        <v>7.0999999999999994E-2</v>
      </c>
      <c r="R100">
        <v>0.114</v>
      </c>
      <c r="S100">
        <v>75</v>
      </c>
      <c r="T100" s="1">
        <v>82656676</v>
      </c>
      <c r="U100">
        <v>8.7999999999999995E-2</v>
      </c>
      <c r="V100">
        <v>1.0999999999999999E-2</v>
      </c>
      <c r="W100">
        <v>6.9000000000000006E-2</v>
      </c>
      <c r="X100">
        <v>0.112</v>
      </c>
      <c r="Y100">
        <v>69</v>
      </c>
      <c r="Z100" s="1">
        <v>82656676</v>
      </c>
      <c r="AB100">
        <f t="shared" si="2"/>
        <v>0.17899999999999996</v>
      </c>
    </row>
    <row r="101" spans="2:28" x14ac:dyDescent="0.25">
      <c r="B101">
        <v>2014</v>
      </c>
      <c r="C101">
        <v>0.46100000000000002</v>
      </c>
      <c r="D101">
        <v>2.4E-2</v>
      </c>
      <c r="E101">
        <v>0.41599999999999998</v>
      </c>
      <c r="F101">
        <v>0.51</v>
      </c>
      <c r="G101">
        <v>388</v>
      </c>
      <c r="H101" s="1">
        <v>83076836</v>
      </c>
      <c r="I101">
        <v>0.32</v>
      </c>
      <c r="J101">
        <v>0.02</v>
      </c>
      <c r="K101">
        <v>0.28199999999999997</v>
      </c>
      <c r="L101">
        <v>0.36</v>
      </c>
      <c r="M101">
        <v>271</v>
      </c>
      <c r="N101" s="1">
        <v>83076836</v>
      </c>
      <c r="O101">
        <v>5.5E-2</v>
      </c>
      <c r="P101">
        <v>8.0000000000000002E-3</v>
      </c>
      <c r="Q101">
        <v>0.04</v>
      </c>
      <c r="R101">
        <v>7.3999999999999996E-2</v>
      </c>
      <c r="S101">
        <v>47</v>
      </c>
      <c r="T101" s="1">
        <v>83076836</v>
      </c>
      <c r="U101">
        <v>8.5999999999999993E-2</v>
      </c>
      <c r="V101">
        <v>0.01</v>
      </c>
      <c r="W101">
        <v>6.7000000000000004E-2</v>
      </c>
      <c r="X101">
        <v>0.109</v>
      </c>
      <c r="Y101">
        <v>70</v>
      </c>
      <c r="Z101" s="1">
        <v>83076836</v>
      </c>
      <c r="AB101">
        <f t="shared" si="2"/>
        <v>0.14100000000000001</v>
      </c>
    </row>
    <row r="102" spans="2:28" x14ac:dyDescent="0.25">
      <c r="B102" s="7">
        <v>2015</v>
      </c>
      <c r="C102" s="7">
        <v>0.79700000000000004</v>
      </c>
      <c r="D102" s="7">
        <v>3.1E-2</v>
      </c>
      <c r="E102" s="7">
        <v>0.73799999999999999</v>
      </c>
      <c r="F102" s="7">
        <v>0.86</v>
      </c>
      <c r="G102" s="7">
        <v>675</v>
      </c>
      <c r="H102" s="8">
        <v>83456249</v>
      </c>
      <c r="I102">
        <v>0.67500000000000004</v>
      </c>
      <c r="J102">
        <v>2.8000000000000001E-2</v>
      </c>
      <c r="K102">
        <v>0.62</v>
      </c>
      <c r="L102">
        <v>0.73199999999999998</v>
      </c>
      <c r="M102">
        <v>575</v>
      </c>
      <c r="N102" s="1">
        <v>83456249</v>
      </c>
      <c r="O102">
        <v>4.2999999999999997E-2</v>
      </c>
      <c r="P102">
        <v>7.0000000000000001E-3</v>
      </c>
      <c r="Q102">
        <v>3.1E-2</v>
      </c>
      <c r="R102">
        <v>0.06</v>
      </c>
      <c r="S102">
        <v>37</v>
      </c>
      <c r="T102" s="1">
        <v>83456249</v>
      </c>
      <c r="U102">
        <v>7.9000000000000001E-2</v>
      </c>
      <c r="V102">
        <v>0.01</v>
      </c>
      <c r="W102">
        <v>6.0999999999999999E-2</v>
      </c>
      <c r="X102">
        <v>0.10100000000000001</v>
      </c>
      <c r="Y102">
        <v>63</v>
      </c>
      <c r="Z102" s="1">
        <v>83456249</v>
      </c>
      <c r="AB102">
        <f t="shared" si="2"/>
        <v>0.122</v>
      </c>
    </row>
    <row r="103" spans="2:28" x14ac:dyDescent="0.25">
      <c r="B103">
        <v>2016</v>
      </c>
      <c r="C103">
        <v>0.90900000000000003</v>
      </c>
      <c r="D103">
        <v>3.3000000000000002E-2</v>
      </c>
      <c r="E103">
        <v>0.84599999999999997</v>
      </c>
      <c r="F103">
        <v>0.97599999999999998</v>
      </c>
      <c r="G103">
        <v>768</v>
      </c>
      <c r="H103" s="1">
        <v>83808188</v>
      </c>
      <c r="I103">
        <v>0.76100000000000001</v>
      </c>
      <c r="J103">
        <v>0.03</v>
      </c>
      <c r="K103">
        <v>0.70299999999999996</v>
      </c>
      <c r="L103">
        <v>0.82299999999999995</v>
      </c>
      <c r="M103">
        <v>643</v>
      </c>
      <c r="N103" s="1">
        <v>83808188</v>
      </c>
      <c r="O103">
        <v>4.8000000000000001E-2</v>
      </c>
      <c r="P103">
        <v>7.0000000000000001E-3</v>
      </c>
      <c r="Q103">
        <v>3.4000000000000002E-2</v>
      </c>
      <c r="R103">
        <v>6.4000000000000001E-2</v>
      </c>
      <c r="S103">
        <v>43</v>
      </c>
      <c r="T103" s="1">
        <v>83808188</v>
      </c>
      <c r="U103">
        <v>0.1</v>
      </c>
      <c r="V103">
        <v>1.0999999999999999E-2</v>
      </c>
      <c r="W103">
        <v>0.08</v>
      </c>
      <c r="X103">
        <v>0.125</v>
      </c>
      <c r="Y103">
        <v>82</v>
      </c>
      <c r="Z103" s="1">
        <v>83808188</v>
      </c>
      <c r="AB103">
        <f t="shared" si="2"/>
        <v>0.14800000000000002</v>
      </c>
    </row>
    <row r="104" spans="2:28" x14ac:dyDescent="0.25">
      <c r="B104">
        <v>2017</v>
      </c>
      <c r="C104">
        <v>0.89200000000000002</v>
      </c>
      <c r="D104">
        <v>3.2000000000000001E-2</v>
      </c>
      <c r="E104">
        <v>0.82899999999999996</v>
      </c>
      <c r="F104">
        <v>0.95799999999999996</v>
      </c>
      <c r="G104">
        <v>763</v>
      </c>
      <c r="H104" s="1">
        <v>83997922</v>
      </c>
      <c r="I104">
        <v>0.752</v>
      </c>
      <c r="J104">
        <v>0.03</v>
      </c>
      <c r="K104">
        <v>0.69499999999999995</v>
      </c>
      <c r="L104">
        <v>0.81299999999999994</v>
      </c>
      <c r="M104">
        <v>647</v>
      </c>
      <c r="N104" s="1">
        <v>83997922</v>
      </c>
      <c r="O104">
        <v>4.3999999999999997E-2</v>
      </c>
      <c r="P104">
        <v>7.0000000000000001E-3</v>
      </c>
      <c r="Q104">
        <v>3.1E-2</v>
      </c>
      <c r="R104">
        <v>0.06</v>
      </c>
      <c r="S104">
        <v>38</v>
      </c>
      <c r="T104" s="1">
        <v>83997922</v>
      </c>
      <c r="U104">
        <v>9.5000000000000001E-2</v>
      </c>
      <c r="V104">
        <v>1.0999999999999999E-2</v>
      </c>
      <c r="W104">
        <v>7.4999999999999997E-2</v>
      </c>
      <c r="X104">
        <v>0.11899999999999999</v>
      </c>
      <c r="Y104">
        <v>78</v>
      </c>
      <c r="Z104" s="1">
        <v>83997922</v>
      </c>
      <c r="AB104">
        <f t="shared" si="2"/>
        <v>0.14000000000000001</v>
      </c>
    </row>
    <row r="105" spans="2:28" x14ac:dyDescent="0.25">
      <c r="B105">
        <v>2018</v>
      </c>
      <c r="C105">
        <v>0.9</v>
      </c>
      <c r="D105">
        <v>3.3000000000000002E-2</v>
      </c>
      <c r="E105">
        <v>0.83699999999999997</v>
      </c>
      <c r="F105">
        <v>0.96599999999999997</v>
      </c>
      <c r="G105">
        <v>770</v>
      </c>
      <c r="H105" s="1">
        <v>84013623</v>
      </c>
      <c r="I105">
        <v>0.73899999999999999</v>
      </c>
      <c r="J105">
        <v>2.9000000000000001E-2</v>
      </c>
      <c r="K105">
        <v>0.68300000000000005</v>
      </c>
      <c r="L105">
        <v>0.8</v>
      </c>
      <c r="M105">
        <v>635</v>
      </c>
      <c r="N105" s="1">
        <v>84013623</v>
      </c>
      <c r="O105">
        <v>0.08</v>
      </c>
      <c r="P105">
        <v>0.01</v>
      </c>
      <c r="Q105">
        <v>6.2E-2</v>
      </c>
      <c r="R105">
        <v>0.10199999999999999</v>
      </c>
      <c r="S105">
        <v>69</v>
      </c>
      <c r="T105" s="1">
        <v>84013623</v>
      </c>
      <c r="U105">
        <v>0.08</v>
      </c>
      <c r="V105">
        <v>0.01</v>
      </c>
      <c r="W105">
        <v>6.2E-2</v>
      </c>
      <c r="X105">
        <v>0.10199999999999999</v>
      </c>
      <c r="Y105">
        <v>66</v>
      </c>
      <c r="Z105" s="1">
        <v>84013623</v>
      </c>
      <c r="AB105">
        <f t="shared" si="2"/>
        <v>0.16100000000000003</v>
      </c>
    </row>
    <row r="106" spans="2:28" x14ac:dyDescent="0.25">
      <c r="B106">
        <v>2019</v>
      </c>
      <c r="C106">
        <v>0.92</v>
      </c>
      <c r="D106">
        <v>3.3000000000000002E-2</v>
      </c>
      <c r="E106">
        <v>0.85699999999999998</v>
      </c>
      <c r="F106">
        <v>0.98699999999999999</v>
      </c>
      <c r="G106">
        <v>792</v>
      </c>
      <c r="H106" s="1">
        <v>83915080</v>
      </c>
      <c r="I106">
        <v>0.76600000000000001</v>
      </c>
      <c r="J106">
        <v>0.03</v>
      </c>
      <c r="K106">
        <v>0.70899999999999996</v>
      </c>
      <c r="L106">
        <v>0.82699999999999996</v>
      </c>
      <c r="M106">
        <v>661</v>
      </c>
      <c r="N106" s="1">
        <v>83915080</v>
      </c>
      <c r="O106">
        <v>6.5000000000000002E-2</v>
      </c>
      <c r="P106">
        <v>8.9999999999999993E-3</v>
      </c>
      <c r="Q106">
        <v>4.9000000000000002E-2</v>
      </c>
      <c r="R106">
        <v>8.4000000000000005E-2</v>
      </c>
      <c r="S106">
        <v>57</v>
      </c>
      <c r="T106" s="1">
        <v>83915080</v>
      </c>
      <c r="U106">
        <v>8.8999999999999996E-2</v>
      </c>
      <c r="V106">
        <v>0.01</v>
      </c>
      <c r="W106">
        <v>7.0000000000000007E-2</v>
      </c>
      <c r="X106">
        <v>0.112</v>
      </c>
      <c r="Y106">
        <v>74</v>
      </c>
      <c r="Z106" s="1">
        <v>83915080</v>
      </c>
      <c r="AB106">
        <f t="shared" si="2"/>
        <v>0.15400000000000003</v>
      </c>
    </row>
    <row r="107" spans="2:28" x14ac:dyDescent="0.25">
      <c r="B107" s="2">
        <v>2020</v>
      </c>
      <c r="C107" s="2">
        <v>0.93600000000000005</v>
      </c>
      <c r="D107" s="2">
        <v>3.3000000000000002E-2</v>
      </c>
      <c r="E107" s="2">
        <v>0.872</v>
      </c>
      <c r="F107" s="2">
        <v>1.0029999999999999</v>
      </c>
      <c r="G107" s="2">
        <v>802</v>
      </c>
      <c r="H107" s="3">
        <v>83602090</v>
      </c>
      <c r="I107">
        <v>0.78800000000000003</v>
      </c>
      <c r="J107">
        <v>0.03</v>
      </c>
      <c r="K107">
        <v>0.72899999999999998</v>
      </c>
      <c r="L107">
        <v>0.85</v>
      </c>
      <c r="M107">
        <v>677</v>
      </c>
      <c r="N107" s="1">
        <v>83602090</v>
      </c>
      <c r="O107">
        <v>4.8000000000000001E-2</v>
      </c>
      <c r="P107">
        <v>7.0000000000000001E-3</v>
      </c>
      <c r="Q107">
        <v>3.5000000000000003E-2</v>
      </c>
      <c r="R107">
        <v>6.5000000000000002E-2</v>
      </c>
      <c r="S107">
        <v>42</v>
      </c>
      <c r="T107" s="1">
        <v>83602090</v>
      </c>
      <c r="U107">
        <v>0.1</v>
      </c>
      <c r="V107">
        <v>1.0999999999999999E-2</v>
      </c>
      <c r="W107">
        <v>7.9000000000000001E-2</v>
      </c>
      <c r="X107">
        <v>0.124</v>
      </c>
      <c r="Y107">
        <v>83</v>
      </c>
      <c r="Z107" s="1">
        <v>83602090</v>
      </c>
      <c r="AB107">
        <f t="shared" si="2"/>
        <v>0.14800000000000002</v>
      </c>
    </row>
    <row r="108" spans="2:28" x14ac:dyDescent="0.25">
      <c r="C108" t="s">
        <v>20</v>
      </c>
      <c r="D108" t="s">
        <v>21</v>
      </c>
      <c r="E108" s="1"/>
    </row>
    <row r="109" spans="2:28" x14ac:dyDescent="0.25">
      <c r="B109" s="9" t="s">
        <v>22</v>
      </c>
      <c r="C109" s="10">
        <f>AVERAGE(C87:C96)</f>
        <v>0.13779999999999998</v>
      </c>
      <c r="D109" s="10">
        <f>AVERAGE(C102:C107)</f>
        <v>0.89233333333333331</v>
      </c>
      <c r="E109" s="11">
        <f>D109-C109</f>
        <v>0.75453333333333328</v>
      </c>
      <c r="F109" s="12">
        <f>D109/C109</f>
        <v>6.4755684567005334</v>
      </c>
      <c r="G109" t="s">
        <v>23</v>
      </c>
    </row>
    <row r="110" spans="2:28" x14ac:dyDescent="0.25">
      <c r="B110" s="9" t="s">
        <v>24</v>
      </c>
      <c r="C110" s="10">
        <f>AVERAGE(AB87:AB96)</f>
        <v>6.7999999999999991E-2</v>
      </c>
      <c r="D110" s="10">
        <f>AVERAGE(AB102:AB107)</f>
        <v>0.14550000000000002</v>
      </c>
      <c r="E110" s="11">
        <f>D110-C110</f>
        <v>7.7500000000000027E-2</v>
      </c>
    </row>
    <row r="111" spans="2:28" x14ac:dyDescent="0.25">
      <c r="C111" s="12"/>
      <c r="D111" s="12"/>
      <c r="E111" s="13">
        <f>(E109-E110)/E109</f>
        <v>0.8972875066266125</v>
      </c>
      <c r="F111" t="s">
        <v>25</v>
      </c>
    </row>
    <row r="112" spans="2:28" x14ac:dyDescent="0.25">
      <c r="AB112" s="5" t="s"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Archie Bleyer</dc:creator>
  <cp:lastModifiedBy>Archie Bleyer</cp:lastModifiedBy>
  <dcterms:created xsi:type="dcterms:W3CDTF">2025-01-01T04:56:50Z</dcterms:created>
  <dcterms:modified xsi:type="dcterms:W3CDTF">2025-01-01T05:08:20Z</dcterms:modified>
</cp:coreProperties>
</file>